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ltonaccountancy.co.uk\data\Users\nbrown\Desktop\"/>
    </mc:Choice>
  </mc:AlternateContent>
  <xr:revisionPtr revIDLastSave="0" documentId="13_ncr:1_{37AF619A-0E55-4BEB-9314-3426934A8D99}" xr6:coauthVersionLast="47" xr6:coauthVersionMax="47" xr10:uidLastSave="{00000000-0000-0000-0000-000000000000}"/>
  <workbookProtection workbookAlgorithmName="SHA-512" workbookHashValue="Wvck3WBgxGZQAZL5Y+RLohgjVLl2oDI91DVE4a4x09lc775/d4HQjS5QuFZ0bCjm3PoHso4DcxRkUTMp7RuRhw==" workbookSaltValue="ERtRi2agR1Pti6lr3iktwQ==" workbookSpinCount="100000" lockStructure="1"/>
  <bookViews>
    <workbookView xWindow="-120" yWindow="-120" windowWidth="29040" windowHeight="15840" tabRatio="606" firstSheet="1" activeTab="2" xr2:uid="{00000000-000D-0000-FFFF-FFFF00000000}"/>
  </bookViews>
  <sheets>
    <sheet name="FREE STUFF" sheetId="16" r:id="rId1"/>
    <sheet name="Customers" sheetId="15" r:id="rId2"/>
    <sheet name="January 2022" sheetId="1" r:id="rId3"/>
    <sheet name="February 2022" sheetId="2" r:id="rId4"/>
    <sheet name="March 2022" sheetId="3" r:id="rId5"/>
    <sheet name="April 2022" sheetId="6" r:id="rId6"/>
    <sheet name="May 2022" sheetId="8" r:id="rId7"/>
    <sheet name="June 2022" sheetId="7" r:id="rId8"/>
    <sheet name="July 2022" sheetId="9" r:id="rId9"/>
    <sheet name="August 2022" sheetId="10" r:id="rId10"/>
    <sheet name="September 2022" sheetId="5" r:id="rId11"/>
    <sheet name="October 2022" sheetId="11" r:id="rId12"/>
    <sheet name="November 2022" sheetId="12" r:id="rId13"/>
    <sheet name="December 2022" sheetId="13" r:id="rId14"/>
    <sheet name="Totals 2022" sheetId="14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37" i="12" l="1"/>
  <c r="E37" i="12" s="1"/>
  <c r="G37" i="12" s="1"/>
  <c r="F38" i="12"/>
  <c r="E38" i="12" s="1"/>
  <c r="G38" i="12" s="1"/>
  <c r="F39" i="10"/>
  <c r="E39" i="10" s="1"/>
  <c r="G39" i="10" s="1"/>
  <c r="F39" i="3"/>
  <c r="E39" i="3" s="1"/>
  <c r="G39" i="3" s="1"/>
  <c r="F39" i="1"/>
  <c r="E39" i="1" s="1"/>
  <c r="G39" i="1" s="1"/>
  <c r="D12" i="15" l="1"/>
  <c r="F39" i="13" l="1"/>
  <c r="E39" i="13" s="1"/>
  <c r="G39" i="13" s="1"/>
  <c r="F38" i="13"/>
  <c r="E38" i="13" s="1"/>
  <c r="G38" i="13" s="1"/>
  <c r="F37" i="13"/>
  <c r="E37" i="13" s="1"/>
  <c r="G37" i="13" s="1"/>
  <c r="F36" i="13"/>
  <c r="E36" i="13" s="1"/>
  <c r="G36" i="13" s="1"/>
  <c r="F35" i="13"/>
  <c r="E35" i="13" s="1"/>
  <c r="G35" i="13" s="1"/>
  <c r="F34" i="13"/>
  <c r="E34" i="13" s="1"/>
  <c r="G34" i="13" s="1"/>
  <c r="F33" i="13"/>
  <c r="E33" i="13" s="1"/>
  <c r="G33" i="13" s="1"/>
  <c r="F32" i="13"/>
  <c r="E32" i="13" s="1"/>
  <c r="G32" i="13" s="1"/>
  <c r="F31" i="13"/>
  <c r="E31" i="13" s="1"/>
  <c r="G31" i="13" s="1"/>
  <c r="F30" i="13"/>
  <c r="E30" i="13" s="1"/>
  <c r="G30" i="13" s="1"/>
  <c r="F29" i="13"/>
  <c r="E29" i="13" s="1"/>
  <c r="G29" i="13" s="1"/>
  <c r="F28" i="13"/>
  <c r="E28" i="13" s="1"/>
  <c r="G28" i="13" s="1"/>
  <c r="F27" i="13"/>
  <c r="E27" i="13" s="1"/>
  <c r="G27" i="13" s="1"/>
  <c r="F26" i="13"/>
  <c r="E26" i="13" s="1"/>
  <c r="G26" i="13" s="1"/>
  <c r="F25" i="13"/>
  <c r="E25" i="13" s="1"/>
  <c r="G25" i="13" s="1"/>
  <c r="F24" i="13"/>
  <c r="E24" i="13" s="1"/>
  <c r="G24" i="13" s="1"/>
  <c r="F23" i="13"/>
  <c r="E23" i="13" s="1"/>
  <c r="G23" i="13" s="1"/>
  <c r="F22" i="13"/>
  <c r="E22" i="13" s="1"/>
  <c r="G22" i="13" s="1"/>
  <c r="F21" i="13"/>
  <c r="E21" i="13" s="1"/>
  <c r="G21" i="13" s="1"/>
  <c r="F20" i="13"/>
  <c r="E20" i="13" s="1"/>
  <c r="G20" i="13" s="1"/>
  <c r="F19" i="13"/>
  <c r="E19" i="13" s="1"/>
  <c r="G19" i="13" s="1"/>
  <c r="F18" i="13"/>
  <c r="E18" i="13" s="1"/>
  <c r="G18" i="13" s="1"/>
  <c r="F17" i="13"/>
  <c r="E17" i="13" s="1"/>
  <c r="G17" i="13" s="1"/>
  <c r="F16" i="13"/>
  <c r="E16" i="13" s="1"/>
  <c r="G16" i="13" s="1"/>
  <c r="F15" i="13"/>
  <c r="E15" i="13" s="1"/>
  <c r="G15" i="13" s="1"/>
  <c r="F14" i="13"/>
  <c r="E14" i="13" s="1"/>
  <c r="G14" i="13" s="1"/>
  <c r="F13" i="13"/>
  <c r="E13" i="13" s="1"/>
  <c r="G13" i="13" s="1"/>
  <c r="F12" i="13"/>
  <c r="E12" i="13" s="1"/>
  <c r="G12" i="13" s="1"/>
  <c r="F11" i="13"/>
  <c r="E11" i="13" s="1"/>
  <c r="G11" i="13" s="1"/>
  <c r="F10" i="13"/>
  <c r="E10" i="13" s="1"/>
  <c r="G10" i="13" s="1"/>
  <c r="F9" i="13"/>
  <c r="F40" i="13" s="1"/>
  <c r="C40" i="13" s="1"/>
  <c r="G40" i="13" s="1"/>
  <c r="F36" i="12"/>
  <c r="E36" i="12" s="1"/>
  <c r="G36" i="12" s="1"/>
  <c r="F35" i="12"/>
  <c r="E35" i="12" s="1"/>
  <c r="G35" i="12" s="1"/>
  <c r="F34" i="12"/>
  <c r="E34" i="12"/>
  <c r="G34" i="12" s="1"/>
  <c r="F33" i="12"/>
  <c r="E33" i="12" s="1"/>
  <c r="G33" i="12" s="1"/>
  <c r="F32" i="12"/>
  <c r="E32" i="12" s="1"/>
  <c r="G32" i="12" s="1"/>
  <c r="F31" i="12"/>
  <c r="E31" i="12" s="1"/>
  <c r="G31" i="12" s="1"/>
  <c r="F30" i="12"/>
  <c r="E30" i="12" s="1"/>
  <c r="G30" i="12" s="1"/>
  <c r="F29" i="12"/>
  <c r="E29" i="12" s="1"/>
  <c r="G29" i="12" s="1"/>
  <c r="F28" i="12"/>
  <c r="E28" i="12" s="1"/>
  <c r="G28" i="12" s="1"/>
  <c r="F27" i="12"/>
  <c r="E27" i="12" s="1"/>
  <c r="G27" i="12" s="1"/>
  <c r="F26" i="12"/>
  <c r="E26" i="12" s="1"/>
  <c r="G26" i="12" s="1"/>
  <c r="F25" i="12"/>
  <c r="E25" i="12" s="1"/>
  <c r="G25" i="12" s="1"/>
  <c r="F24" i="12"/>
  <c r="E24" i="12" s="1"/>
  <c r="G24" i="12" s="1"/>
  <c r="F23" i="12"/>
  <c r="E23" i="12" s="1"/>
  <c r="G23" i="12" s="1"/>
  <c r="F22" i="12"/>
  <c r="E22" i="12" s="1"/>
  <c r="G22" i="12" s="1"/>
  <c r="F21" i="12"/>
  <c r="E21" i="12"/>
  <c r="G21" i="12" s="1"/>
  <c r="F20" i="12"/>
  <c r="E20" i="12" s="1"/>
  <c r="G20" i="12" s="1"/>
  <c r="F19" i="12"/>
  <c r="E19" i="12" s="1"/>
  <c r="G19" i="12" s="1"/>
  <c r="F18" i="12"/>
  <c r="E18" i="12"/>
  <c r="G18" i="12" s="1"/>
  <c r="F17" i="12"/>
  <c r="E17" i="12" s="1"/>
  <c r="G17" i="12" s="1"/>
  <c r="F16" i="12"/>
  <c r="E16" i="12" s="1"/>
  <c r="G16" i="12" s="1"/>
  <c r="F15" i="12"/>
  <c r="E15" i="12" s="1"/>
  <c r="G15" i="12" s="1"/>
  <c r="F14" i="12"/>
  <c r="E14" i="12" s="1"/>
  <c r="G14" i="12" s="1"/>
  <c r="F13" i="12"/>
  <c r="E13" i="12" s="1"/>
  <c r="G13" i="12" s="1"/>
  <c r="F12" i="12"/>
  <c r="E12" i="12" s="1"/>
  <c r="G12" i="12" s="1"/>
  <c r="F11" i="12"/>
  <c r="E11" i="12" s="1"/>
  <c r="G11" i="12" s="1"/>
  <c r="F10" i="12"/>
  <c r="E10" i="12" s="1"/>
  <c r="G10" i="12" s="1"/>
  <c r="F9" i="12"/>
  <c r="F39" i="11"/>
  <c r="E39" i="11" s="1"/>
  <c r="G39" i="11" s="1"/>
  <c r="F38" i="11"/>
  <c r="E38" i="11" s="1"/>
  <c r="G38" i="11" s="1"/>
  <c r="F37" i="11"/>
  <c r="E37" i="11" s="1"/>
  <c r="G37" i="11" s="1"/>
  <c r="F36" i="11"/>
  <c r="E36" i="11" s="1"/>
  <c r="G36" i="11" s="1"/>
  <c r="F35" i="11"/>
  <c r="E35" i="11" s="1"/>
  <c r="G35" i="11" s="1"/>
  <c r="F34" i="11"/>
  <c r="E34" i="11"/>
  <c r="G34" i="11" s="1"/>
  <c r="F33" i="11"/>
  <c r="E33" i="11" s="1"/>
  <c r="G33" i="11" s="1"/>
  <c r="F32" i="11"/>
  <c r="E32" i="11" s="1"/>
  <c r="G32" i="11" s="1"/>
  <c r="F31" i="11"/>
  <c r="E31" i="11" s="1"/>
  <c r="G31" i="11" s="1"/>
  <c r="F30" i="11"/>
  <c r="E30" i="11" s="1"/>
  <c r="G30" i="11" s="1"/>
  <c r="F29" i="11"/>
  <c r="E29" i="11"/>
  <c r="G29" i="11" s="1"/>
  <c r="F28" i="11"/>
  <c r="E28" i="11" s="1"/>
  <c r="G28" i="11" s="1"/>
  <c r="F27" i="11"/>
  <c r="E27" i="11" s="1"/>
  <c r="G27" i="11" s="1"/>
  <c r="F26" i="11"/>
  <c r="E26" i="11"/>
  <c r="G26" i="11" s="1"/>
  <c r="F25" i="11"/>
  <c r="E25" i="11" s="1"/>
  <c r="G25" i="11" s="1"/>
  <c r="F24" i="11"/>
  <c r="E24" i="11" s="1"/>
  <c r="G24" i="11" s="1"/>
  <c r="F23" i="11"/>
  <c r="E23" i="11" s="1"/>
  <c r="G23" i="11" s="1"/>
  <c r="F22" i="11"/>
  <c r="E22" i="11" s="1"/>
  <c r="G22" i="11" s="1"/>
  <c r="F21" i="11"/>
  <c r="E21" i="11"/>
  <c r="G21" i="11" s="1"/>
  <c r="F20" i="11"/>
  <c r="E20" i="11" s="1"/>
  <c r="G20" i="11" s="1"/>
  <c r="F19" i="11"/>
  <c r="E19" i="11" s="1"/>
  <c r="G19" i="11" s="1"/>
  <c r="F18" i="11"/>
  <c r="E18" i="11"/>
  <c r="G18" i="11" s="1"/>
  <c r="F17" i="11"/>
  <c r="E17" i="11" s="1"/>
  <c r="G17" i="11" s="1"/>
  <c r="F16" i="11"/>
  <c r="E16" i="11" s="1"/>
  <c r="G16" i="11" s="1"/>
  <c r="F15" i="11"/>
  <c r="E15" i="11" s="1"/>
  <c r="G15" i="11" s="1"/>
  <c r="F14" i="11"/>
  <c r="E14" i="11" s="1"/>
  <c r="G14" i="11" s="1"/>
  <c r="F13" i="11"/>
  <c r="E13" i="11"/>
  <c r="G13" i="11" s="1"/>
  <c r="F12" i="11"/>
  <c r="E12" i="11" s="1"/>
  <c r="G12" i="11" s="1"/>
  <c r="F11" i="11"/>
  <c r="E11" i="11" s="1"/>
  <c r="G11" i="11" s="1"/>
  <c r="F10" i="11"/>
  <c r="E10" i="11"/>
  <c r="G10" i="11" s="1"/>
  <c r="F9" i="11"/>
  <c r="E9" i="11" s="1"/>
  <c r="G9" i="11" s="1"/>
  <c r="F38" i="5"/>
  <c r="E38" i="5" s="1"/>
  <c r="G38" i="5" s="1"/>
  <c r="F37" i="5"/>
  <c r="E37" i="5" s="1"/>
  <c r="G37" i="5" s="1"/>
  <c r="F36" i="5"/>
  <c r="E36" i="5" s="1"/>
  <c r="G36" i="5" s="1"/>
  <c r="F35" i="5"/>
  <c r="E35" i="5" s="1"/>
  <c r="G35" i="5" s="1"/>
  <c r="F34" i="5"/>
  <c r="E34" i="5" s="1"/>
  <c r="G34" i="5" s="1"/>
  <c r="F33" i="5"/>
  <c r="E33" i="5" s="1"/>
  <c r="G33" i="5" s="1"/>
  <c r="F32" i="5"/>
  <c r="E32" i="5" s="1"/>
  <c r="G32" i="5" s="1"/>
  <c r="F31" i="5"/>
  <c r="E31" i="5" s="1"/>
  <c r="G31" i="5" s="1"/>
  <c r="F30" i="5"/>
  <c r="E30" i="5" s="1"/>
  <c r="G30" i="5" s="1"/>
  <c r="F29" i="5"/>
  <c r="E29" i="5" s="1"/>
  <c r="G29" i="5" s="1"/>
  <c r="F28" i="5"/>
  <c r="E28" i="5" s="1"/>
  <c r="G28" i="5" s="1"/>
  <c r="F27" i="5"/>
  <c r="E27" i="5" s="1"/>
  <c r="G27" i="5" s="1"/>
  <c r="F26" i="5"/>
  <c r="E26" i="5" s="1"/>
  <c r="G26" i="5" s="1"/>
  <c r="F25" i="5"/>
  <c r="E25" i="5"/>
  <c r="G25" i="5" s="1"/>
  <c r="F24" i="5"/>
  <c r="E24" i="5" s="1"/>
  <c r="G24" i="5" s="1"/>
  <c r="F23" i="5"/>
  <c r="E23" i="5" s="1"/>
  <c r="G23" i="5" s="1"/>
  <c r="F22" i="5"/>
  <c r="E22" i="5"/>
  <c r="G22" i="5" s="1"/>
  <c r="F21" i="5"/>
  <c r="E21" i="5" s="1"/>
  <c r="G21" i="5" s="1"/>
  <c r="F20" i="5"/>
  <c r="E20" i="5" s="1"/>
  <c r="G20" i="5" s="1"/>
  <c r="F19" i="5"/>
  <c r="E19" i="5" s="1"/>
  <c r="G19" i="5" s="1"/>
  <c r="F18" i="5"/>
  <c r="E18" i="5" s="1"/>
  <c r="G18" i="5" s="1"/>
  <c r="F17" i="5"/>
  <c r="E17" i="5"/>
  <c r="G17" i="5" s="1"/>
  <c r="F16" i="5"/>
  <c r="E16" i="5" s="1"/>
  <c r="G16" i="5" s="1"/>
  <c r="F15" i="5"/>
  <c r="E15" i="5" s="1"/>
  <c r="G15" i="5" s="1"/>
  <c r="F14" i="5"/>
  <c r="E14" i="5"/>
  <c r="G14" i="5" s="1"/>
  <c r="F13" i="5"/>
  <c r="E13" i="5" s="1"/>
  <c r="G13" i="5" s="1"/>
  <c r="F12" i="5"/>
  <c r="E12" i="5" s="1"/>
  <c r="G12" i="5" s="1"/>
  <c r="F11" i="5"/>
  <c r="E11" i="5" s="1"/>
  <c r="G11" i="5" s="1"/>
  <c r="F10" i="5"/>
  <c r="E10" i="5" s="1"/>
  <c r="G10" i="5" s="1"/>
  <c r="F9" i="5"/>
  <c r="E9" i="5"/>
  <c r="G9" i="5" s="1"/>
  <c r="F38" i="10"/>
  <c r="E38" i="10" s="1"/>
  <c r="G38" i="10" s="1"/>
  <c r="F37" i="10"/>
  <c r="E37" i="10" s="1"/>
  <c r="G37" i="10" s="1"/>
  <c r="F36" i="10"/>
  <c r="E36" i="10" s="1"/>
  <c r="G36" i="10" s="1"/>
  <c r="F35" i="10"/>
  <c r="E35" i="10" s="1"/>
  <c r="G35" i="10" s="1"/>
  <c r="F34" i="10"/>
  <c r="E34" i="10" s="1"/>
  <c r="G34" i="10" s="1"/>
  <c r="F33" i="10"/>
  <c r="E33" i="10" s="1"/>
  <c r="G33" i="10" s="1"/>
  <c r="F32" i="10"/>
  <c r="E32" i="10" s="1"/>
  <c r="G32" i="10" s="1"/>
  <c r="F31" i="10"/>
  <c r="E31" i="10" s="1"/>
  <c r="G31" i="10" s="1"/>
  <c r="F30" i="10"/>
  <c r="E30" i="10" s="1"/>
  <c r="G30" i="10" s="1"/>
  <c r="F29" i="10"/>
  <c r="E29" i="10" s="1"/>
  <c r="G29" i="10" s="1"/>
  <c r="F28" i="10"/>
  <c r="E28" i="10" s="1"/>
  <c r="G28" i="10" s="1"/>
  <c r="F27" i="10"/>
  <c r="E27" i="10" s="1"/>
  <c r="G27" i="10" s="1"/>
  <c r="F26" i="10"/>
  <c r="E26" i="10" s="1"/>
  <c r="G26" i="10" s="1"/>
  <c r="F25" i="10"/>
  <c r="E25" i="10" s="1"/>
  <c r="G25" i="10" s="1"/>
  <c r="F24" i="10"/>
  <c r="E24" i="10" s="1"/>
  <c r="G24" i="10" s="1"/>
  <c r="F23" i="10"/>
  <c r="E23" i="10" s="1"/>
  <c r="G23" i="10" s="1"/>
  <c r="F22" i="10"/>
  <c r="E22" i="10" s="1"/>
  <c r="G22" i="10" s="1"/>
  <c r="F21" i="10"/>
  <c r="E21" i="10" s="1"/>
  <c r="G21" i="10" s="1"/>
  <c r="F20" i="10"/>
  <c r="E20" i="10" s="1"/>
  <c r="G20" i="10" s="1"/>
  <c r="F19" i="10"/>
  <c r="E19" i="10" s="1"/>
  <c r="G19" i="10" s="1"/>
  <c r="F18" i="10"/>
  <c r="E18" i="10" s="1"/>
  <c r="G18" i="10" s="1"/>
  <c r="F17" i="10"/>
  <c r="E17" i="10" s="1"/>
  <c r="G17" i="10" s="1"/>
  <c r="F16" i="10"/>
  <c r="E16" i="10" s="1"/>
  <c r="G16" i="10" s="1"/>
  <c r="F15" i="10"/>
  <c r="E15" i="10" s="1"/>
  <c r="G15" i="10" s="1"/>
  <c r="F14" i="10"/>
  <c r="E14" i="10" s="1"/>
  <c r="G14" i="10" s="1"/>
  <c r="F13" i="10"/>
  <c r="E13" i="10" s="1"/>
  <c r="G13" i="10" s="1"/>
  <c r="F12" i="10"/>
  <c r="E12" i="10" s="1"/>
  <c r="G12" i="10" s="1"/>
  <c r="F11" i="10"/>
  <c r="E11" i="10" s="1"/>
  <c r="G11" i="10" s="1"/>
  <c r="F10" i="10"/>
  <c r="E10" i="10" s="1"/>
  <c r="G10" i="10" s="1"/>
  <c r="F9" i="10"/>
  <c r="E9" i="10" s="1"/>
  <c r="G9" i="10" s="1"/>
  <c r="F39" i="9"/>
  <c r="E39" i="9" s="1"/>
  <c r="G39" i="9" s="1"/>
  <c r="F38" i="9"/>
  <c r="E38" i="9" s="1"/>
  <c r="G38" i="9" s="1"/>
  <c r="F37" i="9"/>
  <c r="E37" i="9"/>
  <c r="G37" i="9" s="1"/>
  <c r="F36" i="9"/>
  <c r="E36" i="9" s="1"/>
  <c r="G36" i="9" s="1"/>
  <c r="F35" i="9"/>
  <c r="E35" i="9" s="1"/>
  <c r="G35" i="9" s="1"/>
  <c r="F34" i="9"/>
  <c r="E34" i="9"/>
  <c r="G34" i="9" s="1"/>
  <c r="F33" i="9"/>
  <c r="E33" i="9" s="1"/>
  <c r="G33" i="9" s="1"/>
  <c r="F32" i="9"/>
  <c r="E32" i="9" s="1"/>
  <c r="G32" i="9" s="1"/>
  <c r="F31" i="9"/>
  <c r="E31" i="9" s="1"/>
  <c r="G31" i="9" s="1"/>
  <c r="F30" i="9"/>
  <c r="E30" i="9" s="1"/>
  <c r="G30" i="9" s="1"/>
  <c r="F29" i="9"/>
  <c r="E29" i="9" s="1"/>
  <c r="G29" i="9" s="1"/>
  <c r="F28" i="9"/>
  <c r="E28" i="9" s="1"/>
  <c r="G28" i="9" s="1"/>
  <c r="F27" i="9"/>
  <c r="E27" i="9" s="1"/>
  <c r="G27" i="9" s="1"/>
  <c r="F26" i="9"/>
  <c r="E26" i="9" s="1"/>
  <c r="G26" i="9" s="1"/>
  <c r="F25" i="9"/>
  <c r="E25" i="9" s="1"/>
  <c r="G25" i="9" s="1"/>
  <c r="F24" i="9"/>
  <c r="E24" i="9" s="1"/>
  <c r="G24" i="9" s="1"/>
  <c r="F23" i="9"/>
  <c r="E23" i="9" s="1"/>
  <c r="G23" i="9" s="1"/>
  <c r="F22" i="9"/>
  <c r="E22" i="9" s="1"/>
  <c r="G22" i="9" s="1"/>
  <c r="F21" i="9"/>
  <c r="E21" i="9"/>
  <c r="G21" i="9" s="1"/>
  <c r="F20" i="9"/>
  <c r="E20" i="9" s="1"/>
  <c r="G20" i="9" s="1"/>
  <c r="F19" i="9"/>
  <c r="E19" i="9" s="1"/>
  <c r="G19" i="9" s="1"/>
  <c r="F18" i="9"/>
  <c r="E18" i="9"/>
  <c r="G18" i="9" s="1"/>
  <c r="F17" i="9"/>
  <c r="E17" i="9" s="1"/>
  <c r="G17" i="9" s="1"/>
  <c r="F16" i="9"/>
  <c r="E16" i="9" s="1"/>
  <c r="G16" i="9" s="1"/>
  <c r="F15" i="9"/>
  <c r="E15" i="9" s="1"/>
  <c r="G15" i="9" s="1"/>
  <c r="F14" i="9"/>
  <c r="E14" i="9" s="1"/>
  <c r="G14" i="9" s="1"/>
  <c r="F13" i="9"/>
  <c r="E13" i="9" s="1"/>
  <c r="G13" i="9" s="1"/>
  <c r="F12" i="9"/>
  <c r="E12" i="9" s="1"/>
  <c r="G12" i="9" s="1"/>
  <c r="F11" i="9"/>
  <c r="F10" i="9"/>
  <c r="E10" i="9" s="1"/>
  <c r="G10" i="9" s="1"/>
  <c r="F9" i="9"/>
  <c r="E9" i="9" s="1"/>
  <c r="G9" i="9" s="1"/>
  <c r="F38" i="7"/>
  <c r="E38" i="7" s="1"/>
  <c r="G38" i="7" s="1"/>
  <c r="F37" i="7"/>
  <c r="E37" i="7" s="1"/>
  <c r="G37" i="7" s="1"/>
  <c r="F36" i="7"/>
  <c r="E36" i="7" s="1"/>
  <c r="G36" i="7" s="1"/>
  <c r="F35" i="7"/>
  <c r="E35" i="7" s="1"/>
  <c r="G35" i="7" s="1"/>
  <c r="F34" i="7"/>
  <c r="E34" i="7" s="1"/>
  <c r="G34" i="7" s="1"/>
  <c r="F33" i="7"/>
  <c r="E33" i="7" s="1"/>
  <c r="G33" i="7" s="1"/>
  <c r="F32" i="7"/>
  <c r="E32" i="7"/>
  <c r="G32" i="7" s="1"/>
  <c r="F31" i="7"/>
  <c r="E31" i="7" s="1"/>
  <c r="G31" i="7" s="1"/>
  <c r="F30" i="7"/>
  <c r="E30" i="7" s="1"/>
  <c r="G30" i="7" s="1"/>
  <c r="F29" i="7"/>
  <c r="E29" i="7" s="1"/>
  <c r="G29" i="7" s="1"/>
  <c r="F28" i="7"/>
  <c r="E28" i="7" s="1"/>
  <c r="G28" i="7" s="1"/>
  <c r="F27" i="7"/>
  <c r="E27" i="7" s="1"/>
  <c r="G27" i="7" s="1"/>
  <c r="F26" i="7"/>
  <c r="E26" i="7" s="1"/>
  <c r="G26" i="7" s="1"/>
  <c r="F25" i="7"/>
  <c r="E25" i="7" s="1"/>
  <c r="G25" i="7" s="1"/>
  <c r="F24" i="7"/>
  <c r="E24" i="7" s="1"/>
  <c r="G24" i="7" s="1"/>
  <c r="F23" i="7"/>
  <c r="E23" i="7" s="1"/>
  <c r="G23" i="7" s="1"/>
  <c r="F22" i="7"/>
  <c r="E22" i="7" s="1"/>
  <c r="G22" i="7" s="1"/>
  <c r="F21" i="7"/>
  <c r="E21" i="7" s="1"/>
  <c r="G21" i="7" s="1"/>
  <c r="F20" i="7"/>
  <c r="E20" i="7"/>
  <c r="G20" i="7" s="1"/>
  <c r="F19" i="7"/>
  <c r="E19" i="7" s="1"/>
  <c r="G19" i="7" s="1"/>
  <c r="F18" i="7"/>
  <c r="E18" i="7" s="1"/>
  <c r="G18" i="7" s="1"/>
  <c r="F17" i="7"/>
  <c r="E17" i="7" s="1"/>
  <c r="G17" i="7" s="1"/>
  <c r="F16" i="7"/>
  <c r="E16" i="7" s="1"/>
  <c r="G16" i="7" s="1"/>
  <c r="F15" i="7"/>
  <c r="E15" i="7" s="1"/>
  <c r="G15" i="7" s="1"/>
  <c r="F14" i="7"/>
  <c r="E14" i="7" s="1"/>
  <c r="G14" i="7" s="1"/>
  <c r="F13" i="7"/>
  <c r="E13" i="7" s="1"/>
  <c r="G13" i="7" s="1"/>
  <c r="F12" i="7"/>
  <c r="E12" i="7"/>
  <c r="G12" i="7" s="1"/>
  <c r="F11" i="7"/>
  <c r="E11" i="7" s="1"/>
  <c r="G11" i="7" s="1"/>
  <c r="F10" i="7"/>
  <c r="E10" i="7" s="1"/>
  <c r="G10" i="7" s="1"/>
  <c r="F9" i="7"/>
  <c r="F39" i="8"/>
  <c r="E39" i="8" s="1"/>
  <c r="G39" i="8" s="1"/>
  <c r="F38" i="8"/>
  <c r="E38" i="8" s="1"/>
  <c r="G38" i="8" s="1"/>
  <c r="F37" i="8"/>
  <c r="E37" i="8" s="1"/>
  <c r="G37" i="8" s="1"/>
  <c r="F36" i="8"/>
  <c r="E36" i="8" s="1"/>
  <c r="G36" i="8" s="1"/>
  <c r="F35" i="8"/>
  <c r="E35" i="8" s="1"/>
  <c r="G35" i="8" s="1"/>
  <c r="F34" i="8"/>
  <c r="E34" i="8" s="1"/>
  <c r="G34" i="8" s="1"/>
  <c r="F33" i="8"/>
  <c r="E33" i="8" s="1"/>
  <c r="G33" i="8" s="1"/>
  <c r="F32" i="8"/>
  <c r="E32" i="8" s="1"/>
  <c r="G32" i="8" s="1"/>
  <c r="F31" i="8"/>
  <c r="E31" i="8" s="1"/>
  <c r="G31" i="8" s="1"/>
  <c r="F30" i="8"/>
  <c r="E30" i="8" s="1"/>
  <c r="G30" i="8" s="1"/>
  <c r="F29" i="8"/>
  <c r="E29" i="8" s="1"/>
  <c r="G29" i="8" s="1"/>
  <c r="F28" i="8"/>
  <c r="E28" i="8" s="1"/>
  <c r="G28" i="8" s="1"/>
  <c r="F27" i="8"/>
  <c r="E27" i="8" s="1"/>
  <c r="G27" i="8" s="1"/>
  <c r="F26" i="8"/>
  <c r="E26" i="8" s="1"/>
  <c r="G26" i="8" s="1"/>
  <c r="F25" i="8"/>
  <c r="E25" i="8" s="1"/>
  <c r="G25" i="8" s="1"/>
  <c r="F24" i="8"/>
  <c r="E24" i="8" s="1"/>
  <c r="G24" i="8" s="1"/>
  <c r="F23" i="8"/>
  <c r="E23" i="8" s="1"/>
  <c r="G23" i="8" s="1"/>
  <c r="F22" i="8"/>
  <c r="E22" i="8" s="1"/>
  <c r="G22" i="8" s="1"/>
  <c r="F21" i="8"/>
  <c r="E21" i="8" s="1"/>
  <c r="G21" i="8" s="1"/>
  <c r="F20" i="8"/>
  <c r="E20" i="8"/>
  <c r="G20" i="8" s="1"/>
  <c r="F19" i="8"/>
  <c r="E19" i="8" s="1"/>
  <c r="G19" i="8" s="1"/>
  <c r="F18" i="8"/>
  <c r="E18" i="8" s="1"/>
  <c r="G18" i="8" s="1"/>
  <c r="F17" i="8"/>
  <c r="E17" i="8" s="1"/>
  <c r="G17" i="8" s="1"/>
  <c r="F16" i="8"/>
  <c r="E16" i="8" s="1"/>
  <c r="G16" i="8" s="1"/>
  <c r="F15" i="8"/>
  <c r="E15" i="8" s="1"/>
  <c r="G15" i="8" s="1"/>
  <c r="F14" i="8"/>
  <c r="E14" i="8" s="1"/>
  <c r="G14" i="8" s="1"/>
  <c r="F13" i="8"/>
  <c r="E13" i="8" s="1"/>
  <c r="G13" i="8" s="1"/>
  <c r="F12" i="8"/>
  <c r="E12" i="8"/>
  <c r="G12" i="8" s="1"/>
  <c r="F11" i="8"/>
  <c r="E11" i="8" s="1"/>
  <c r="G11" i="8" s="1"/>
  <c r="F10" i="8"/>
  <c r="E10" i="8" s="1"/>
  <c r="G10" i="8" s="1"/>
  <c r="F9" i="8"/>
  <c r="E9" i="8" s="1"/>
  <c r="G9" i="8" s="1"/>
  <c r="F38" i="6"/>
  <c r="E38" i="6" s="1"/>
  <c r="G38" i="6" s="1"/>
  <c r="F37" i="6"/>
  <c r="E37" i="6" s="1"/>
  <c r="G37" i="6" s="1"/>
  <c r="F36" i="6"/>
  <c r="E36" i="6" s="1"/>
  <c r="G36" i="6" s="1"/>
  <c r="F35" i="6"/>
  <c r="E35" i="6"/>
  <c r="G35" i="6" s="1"/>
  <c r="F34" i="6"/>
  <c r="E34" i="6" s="1"/>
  <c r="G34" i="6" s="1"/>
  <c r="F33" i="6"/>
  <c r="E33" i="6" s="1"/>
  <c r="G33" i="6" s="1"/>
  <c r="F32" i="6"/>
  <c r="E32" i="6"/>
  <c r="G32" i="6" s="1"/>
  <c r="F31" i="6"/>
  <c r="E31" i="6" s="1"/>
  <c r="G31" i="6" s="1"/>
  <c r="F30" i="6"/>
  <c r="E30" i="6" s="1"/>
  <c r="G30" i="6" s="1"/>
  <c r="F29" i="6"/>
  <c r="E29" i="6"/>
  <c r="G29" i="6" s="1"/>
  <c r="F28" i="6"/>
  <c r="E28" i="6" s="1"/>
  <c r="G28" i="6" s="1"/>
  <c r="F27" i="6"/>
  <c r="E27" i="6" s="1"/>
  <c r="G27" i="6" s="1"/>
  <c r="F26" i="6"/>
  <c r="E26" i="6" s="1"/>
  <c r="G26" i="6" s="1"/>
  <c r="F25" i="6"/>
  <c r="E25" i="6" s="1"/>
  <c r="G25" i="6" s="1"/>
  <c r="F24" i="6"/>
  <c r="E24" i="6" s="1"/>
  <c r="G24" i="6" s="1"/>
  <c r="F23" i="6"/>
  <c r="E23" i="6" s="1"/>
  <c r="G23" i="6" s="1"/>
  <c r="F22" i="6"/>
  <c r="E22" i="6" s="1"/>
  <c r="G22" i="6" s="1"/>
  <c r="F21" i="6"/>
  <c r="E21" i="6" s="1"/>
  <c r="G21" i="6" s="1"/>
  <c r="F20" i="6"/>
  <c r="E20" i="6" s="1"/>
  <c r="G20" i="6" s="1"/>
  <c r="F19" i="6"/>
  <c r="E19" i="6"/>
  <c r="G19" i="6" s="1"/>
  <c r="F18" i="6"/>
  <c r="E18" i="6" s="1"/>
  <c r="G18" i="6" s="1"/>
  <c r="F17" i="6"/>
  <c r="E17" i="6" s="1"/>
  <c r="G17" i="6" s="1"/>
  <c r="F16" i="6"/>
  <c r="E16" i="6" s="1"/>
  <c r="G16" i="6" s="1"/>
  <c r="F15" i="6"/>
  <c r="E15" i="6" s="1"/>
  <c r="G15" i="6" s="1"/>
  <c r="F14" i="6"/>
  <c r="E14" i="6" s="1"/>
  <c r="G14" i="6" s="1"/>
  <c r="F13" i="6"/>
  <c r="E13" i="6" s="1"/>
  <c r="G13" i="6" s="1"/>
  <c r="F12" i="6"/>
  <c r="E12" i="6" s="1"/>
  <c r="G12" i="6" s="1"/>
  <c r="F11" i="6"/>
  <c r="E11" i="6"/>
  <c r="G11" i="6" s="1"/>
  <c r="F10" i="6"/>
  <c r="E10" i="6" s="1"/>
  <c r="G10" i="6" s="1"/>
  <c r="F9" i="6"/>
  <c r="E9" i="6" s="1"/>
  <c r="G9" i="6" s="1"/>
  <c r="F10" i="3"/>
  <c r="E10" i="3" s="1"/>
  <c r="G10" i="3" s="1"/>
  <c r="F11" i="3"/>
  <c r="E11" i="3" s="1"/>
  <c r="G11" i="3" s="1"/>
  <c r="F12" i="3"/>
  <c r="E12" i="3" s="1"/>
  <c r="G12" i="3" s="1"/>
  <c r="F13" i="3"/>
  <c r="E13" i="3" s="1"/>
  <c r="G13" i="3" s="1"/>
  <c r="F14" i="3"/>
  <c r="F15" i="3"/>
  <c r="F16" i="3"/>
  <c r="E16" i="3" s="1"/>
  <c r="G16" i="3" s="1"/>
  <c r="F17" i="3"/>
  <c r="E17" i="3" s="1"/>
  <c r="G17" i="3" s="1"/>
  <c r="F18" i="3"/>
  <c r="E18" i="3" s="1"/>
  <c r="G18" i="3" s="1"/>
  <c r="F19" i="3"/>
  <c r="E19" i="3" s="1"/>
  <c r="G19" i="3" s="1"/>
  <c r="F20" i="3"/>
  <c r="E20" i="3" s="1"/>
  <c r="G20" i="3" s="1"/>
  <c r="F21" i="3"/>
  <c r="E21" i="3" s="1"/>
  <c r="G21" i="3" s="1"/>
  <c r="F22" i="3"/>
  <c r="F23" i="3"/>
  <c r="F24" i="3"/>
  <c r="E24" i="3" s="1"/>
  <c r="G24" i="3" s="1"/>
  <c r="F25" i="3"/>
  <c r="E25" i="3" s="1"/>
  <c r="G25" i="3" s="1"/>
  <c r="F26" i="3"/>
  <c r="E26" i="3" s="1"/>
  <c r="G26" i="3" s="1"/>
  <c r="F27" i="3"/>
  <c r="E27" i="3" s="1"/>
  <c r="G27" i="3" s="1"/>
  <c r="F28" i="3"/>
  <c r="E28" i="3" s="1"/>
  <c r="G28" i="3" s="1"/>
  <c r="F29" i="3"/>
  <c r="E29" i="3" s="1"/>
  <c r="G29" i="3" s="1"/>
  <c r="F30" i="3"/>
  <c r="F31" i="3"/>
  <c r="F32" i="3"/>
  <c r="E32" i="3" s="1"/>
  <c r="G32" i="3" s="1"/>
  <c r="F33" i="3"/>
  <c r="E33" i="3" s="1"/>
  <c r="G33" i="3" s="1"/>
  <c r="F34" i="3"/>
  <c r="E34" i="3" s="1"/>
  <c r="G34" i="3" s="1"/>
  <c r="F35" i="3"/>
  <c r="E35" i="3" s="1"/>
  <c r="G35" i="3" s="1"/>
  <c r="F36" i="3"/>
  <c r="E36" i="3" s="1"/>
  <c r="G36" i="3" s="1"/>
  <c r="F37" i="3"/>
  <c r="E37" i="3" s="1"/>
  <c r="G37" i="3" s="1"/>
  <c r="F38" i="3"/>
  <c r="F9" i="3"/>
  <c r="E14" i="3"/>
  <c r="G14" i="3" s="1"/>
  <c r="E15" i="3"/>
  <c r="G15" i="3" s="1"/>
  <c r="E22" i="3"/>
  <c r="G22" i="3" s="1"/>
  <c r="E23" i="3"/>
  <c r="G23" i="3" s="1"/>
  <c r="E30" i="3"/>
  <c r="G30" i="3" s="1"/>
  <c r="E31" i="3"/>
  <c r="G31" i="3" s="1"/>
  <c r="E38" i="3"/>
  <c r="G38" i="3" s="1"/>
  <c r="E9" i="3"/>
  <c r="G9" i="3" s="1"/>
  <c r="F10" i="2"/>
  <c r="E10" i="2" s="1"/>
  <c r="G10" i="2" s="1"/>
  <c r="F11" i="2"/>
  <c r="E11" i="2" s="1"/>
  <c r="G11" i="2" s="1"/>
  <c r="F12" i="2"/>
  <c r="F13" i="2"/>
  <c r="E13" i="2" s="1"/>
  <c r="G13" i="2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E12" i="2"/>
  <c r="G12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F9" i="2"/>
  <c r="F40" i="2" s="1"/>
  <c r="F11" i="1"/>
  <c r="E11" i="1" s="1"/>
  <c r="G11" i="1" s="1"/>
  <c r="F12" i="1"/>
  <c r="E12" i="1" s="1"/>
  <c r="G12" i="1" s="1"/>
  <c r="F13" i="1"/>
  <c r="E13" i="1" s="1"/>
  <c r="G13" i="1" s="1"/>
  <c r="F14" i="1"/>
  <c r="E14" i="1" s="1"/>
  <c r="G14" i="1" s="1"/>
  <c r="F15" i="1"/>
  <c r="E15" i="1" s="1"/>
  <c r="G15" i="1" s="1"/>
  <c r="F16" i="1"/>
  <c r="E16" i="1" s="1"/>
  <c r="G16" i="1" s="1"/>
  <c r="F17" i="1"/>
  <c r="F18" i="1"/>
  <c r="E18" i="1" s="1"/>
  <c r="G18" i="1" s="1"/>
  <c r="F19" i="1"/>
  <c r="F20" i="1"/>
  <c r="F21" i="1"/>
  <c r="F22" i="1"/>
  <c r="E22" i="1" s="1"/>
  <c r="G22" i="1" s="1"/>
  <c r="F23" i="1"/>
  <c r="E23" i="1" s="1"/>
  <c r="G23" i="1" s="1"/>
  <c r="F24" i="1"/>
  <c r="E24" i="1" s="1"/>
  <c r="G24" i="1" s="1"/>
  <c r="F25" i="1"/>
  <c r="E25" i="1" s="1"/>
  <c r="G25" i="1" s="1"/>
  <c r="F26" i="1"/>
  <c r="E26" i="1" s="1"/>
  <c r="G26" i="1" s="1"/>
  <c r="F27" i="1"/>
  <c r="F28" i="1"/>
  <c r="E28" i="1" s="1"/>
  <c r="G28" i="1" s="1"/>
  <c r="F29" i="1"/>
  <c r="F30" i="1"/>
  <c r="E30" i="1" s="1"/>
  <c r="G30" i="1" s="1"/>
  <c r="F31" i="1"/>
  <c r="E31" i="1" s="1"/>
  <c r="G31" i="1" s="1"/>
  <c r="F32" i="1"/>
  <c r="E32" i="1" s="1"/>
  <c r="G32" i="1" s="1"/>
  <c r="F33" i="1"/>
  <c r="E33" i="1" s="1"/>
  <c r="G33" i="1" s="1"/>
  <c r="F34" i="1"/>
  <c r="E34" i="1" s="1"/>
  <c r="G34" i="1" s="1"/>
  <c r="F35" i="1"/>
  <c r="F36" i="1"/>
  <c r="F37" i="1"/>
  <c r="F38" i="1"/>
  <c r="E38" i="1" s="1"/>
  <c r="G38" i="1" s="1"/>
  <c r="E19" i="1"/>
  <c r="G19" i="1" s="1"/>
  <c r="E20" i="1"/>
  <c r="G20" i="1" s="1"/>
  <c r="E21" i="1"/>
  <c r="G21" i="1" s="1"/>
  <c r="E27" i="1"/>
  <c r="G27" i="1" s="1"/>
  <c r="E29" i="1"/>
  <c r="G29" i="1" s="1"/>
  <c r="E35" i="1"/>
  <c r="G35" i="1" s="1"/>
  <c r="E36" i="1"/>
  <c r="G36" i="1" s="1"/>
  <c r="E37" i="1"/>
  <c r="G37" i="1" s="1"/>
  <c r="E17" i="1"/>
  <c r="G17" i="1" s="1"/>
  <c r="F10" i="1"/>
  <c r="E10" i="1" s="1"/>
  <c r="G10" i="1" s="1"/>
  <c r="F9" i="1"/>
  <c r="E9" i="1" l="1"/>
  <c r="F40" i="1"/>
  <c r="C40" i="1" s="1"/>
  <c r="E9" i="12"/>
  <c r="G9" i="12" s="1"/>
  <c r="F40" i="12"/>
  <c r="C40" i="12" s="1"/>
  <c r="G40" i="12" s="1"/>
  <c r="F40" i="7"/>
  <c r="C40" i="7" s="1"/>
  <c r="G40" i="7" s="1"/>
  <c r="F40" i="9"/>
  <c r="C40" i="9" s="1"/>
  <c r="G40" i="9" s="1"/>
  <c r="F40" i="3"/>
  <c r="C40" i="3" s="1"/>
  <c r="G40" i="3" s="1"/>
  <c r="E9" i="7"/>
  <c r="G9" i="7" s="1"/>
  <c r="E9" i="13"/>
  <c r="G9" i="13" s="1"/>
  <c r="F40" i="5"/>
  <c r="C40" i="5" s="1"/>
  <c r="G40" i="5" s="1"/>
  <c r="F40" i="11"/>
  <c r="C40" i="11" s="1"/>
  <c r="G40" i="11" s="1"/>
  <c r="F40" i="6"/>
  <c r="C40" i="6" s="1"/>
  <c r="G40" i="6" s="1"/>
  <c r="F40" i="8"/>
  <c r="E9" i="2"/>
  <c r="G9" i="2" s="1"/>
  <c r="F40" i="10"/>
  <c r="C40" i="10" s="1"/>
  <c r="G40" i="10" s="1"/>
  <c r="E11" i="9"/>
  <c r="G11" i="9" s="1"/>
  <c r="G9" i="1"/>
  <c r="J2" i="1"/>
  <c r="C40" i="2" l="1"/>
  <c r="G40" i="2" s="1"/>
  <c r="C40" i="8"/>
  <c r="G40" i="8" s="1"/>
  <c r="J2" i="10"/>
  <c r="K2" i="2"/>
  <c r="K2" i="3" s="1"/>
  <c r="K2" i="6" s="1"/>
  <c r="K2" i="8" s="1"/>
  <c r="K2" i="7" s="1"/>
  <c r="K2" i="9" s="1"/>
  <c r="K2" i="10" s="1"/>
  <c r="K2" i="5" s="1"/>
  <c r="K2" i="11" s="1"/>
  <c r="K2" i="12" s="1"/>
  <c r="K2" i="13" s="1"/>
  <c r="S2" i="13" l="1"/>
  <c r="R2" i="13"/>
  <c r="Q2" i="13"/>
  <c r="P2" i="13"/>
  <c r="O2" i="13"/>
  <c r="S2" i="12"/>
  <c r="R2" i="12"/>
  <c r="Q2" i="12"/>
  <c r="P2" i="12"/>
  <c r="O2" i="12"/>
  <c r="S2" i="11"/>
  <c r="R2" i="11"/>
  <c r="Q2" i="11"/>
  <c r="P2" i="11"/>
  <c r="O2" i="11"/>
  <c r="S2" i="5"/>
  <c r="R2" i="5"/>
  <c r="Q2" i="5"/>
  <c r="P2" i="5"/>
  <c r="O2" i="5"/>
  <c r="S2" i="10"/>
  <c r="R2" i="10"/>
  <c r="Q2" i="10"/>
  <c r="P2" i="10"/>
  <c r="O2" i="10"/>
  <c r="S2" i="9"/>
  <c r="R2" i="9"/>
  <c r="Q2" i="9"/>
  <c r="P2" i="9"/>
  <c r="O2" i="9"/>
  <c r="S2" i="7"/>
  <c r="R2" i="7"/>
  <c r="Q2" i="7"/>
  <c r="P2" i="7"/>
  <c r="O2" i="7"/>
  <c r="S2" i="8"/>
  <c r="R2" i="8"/>
  <c r="Q2" i="8"/>
  <c r="P2" i="8"/>
  <c r="O2" i="8"/>
  <c r="S2" i="6"/>
  <c r="R2" i="6"/>
  <c r="Q2" i="6"/>
  <c r="P2" i="6"/>
  <c r="O2" i="6"/>
  <c r="S2" i="3"/>
  <c r="R2" i="3"/>
  <c r="Q2" i="3"/>
  <c r="P2" i="3"/>
  <c r="O2" i="3"/>
  <c r="P2" i="2"/>
  <c r="Q2" i="2"/>
  <c r="R2" i="2"/>
  <c r="S2" i="2"/>
  <c r="O2" i="2"/>
  <c r="O42" i="1"/>
  <c r="O3" i="2" s="1"/>
  <c r="O42" i="2" s="1"/>
  <c r="O3" i="3" s="1"/>
  <c r="O42" i="3" s="1"/>
  <c r="O3" i="6" s="1"/>
  <c r="O42" i="6" s="1"/>
  <c r="O3" i="8" s="1"/>
  <c r="O42" i="8" s="1"/>
  <c r="O3" i="7" s="1"/>
  <c r="O42" i="7" s="1"/>
  <c r="N1" i="1"/>
  <c r="S42" i="1"/>
  <c r="S3" i="2" s="1"/>
  <c r="S42" i="2" s="1"/>
  <c r="S3" i="3" s="1"/>
  <c r="S42" i="3" s="1"/>
  <c r="S3" i="6" s="1"/>
  <c r="S42" i="6" s="1"/>
  <c r="S3" i="8" s="1"/>
  <c r="S42" i="8" s="1"/>
  <c r="S3" i="7" s="1"/>
  <c r="S42" i="7" s="1"/>
  <c r="S3" i="9" s="1"/>
  <c r="S42" i="9" s="1"/>
  <c r="S3" i="10" s="1"/>
  <c r="S42" i="10" s="1"/>
  <c r="S3" i="5" s="1"/>
  <c r="S42" i="5" s="1"/>
  <c r="S3" i="11" s="1"/>
  <c r="S42" i="11" s="1"/>
  <c r="S3" i="12" s="1"/>
  <c r="S42" i="12" s="1"/>
  <c r="S3" i="13" s="1"/>
  <c r="S42" i="13" s="1"/>
  <c r="R42" i="1"/>
  <c r="R3" i="2" s="1"/>
  <c r="R42" i="2" s="1"/>
  <c r="R3" i="3" s="1"/>
  <c r="R42" i="3" s="1"/>
  <c r="R3" i="6" s="1"/>
  <c r="R42" i="6" s="1"/>
  <c r="R3" i="8" s="1"/>
  <c r="R42" i="8" s="1"/>
  <c r="R3" i="7" s="1"/>
  <c r="R42" i="7" s="1"/>
  <c r="R3" i="9" s="1"/>
  <c r="R42" i="9" s="1"/>
  <c r="R3" i="10" s="1"/>
  <c r="R42" i="10" s="1"/>
  <c r="R3" i="5" s="1"/>
  <c r="R42" i="5" s="1"/>
  <c r="R3" i="11" s="1"/>
  <c r="R42" i="11" s="1"/>
  <c r="R3" i="12" s="1"/>
  <c r="R42" i="12" s="1"/>
  <c r="R3" i="13" s="1"/>
  <c r="R42" i="13" s="1"/>
  <c r="Q42" i="1"/>
  <c r="Q3" i="2" s="1"/>
  <c r="Q42" i="2" s="1"/>
  <c r="Q3" i="3" s="1"/>
  <c r="Q42" i="3" s="1"/>
  <c r="Q3" i="6" s="1"/>
  <c r="Q42" i="6" s="1"/>
  <c r="Q3" i="8" s="1"/>
  <c r="Q42" i="8" s="1"/>
  <c r="Q3" i="7" s="1"/>
  <c r="Q42" i="7" s="1"/>
  <c r="Q3" i="9" s="1"/>
  <c r="Q42" i="9" s="1"/>
  <c r="Q3" i="10" s="1"/>
  <c r="Q42" i="10" s="1"/>
  <c r="Q3" i="5" s="1"/>
  <c r="Q42" i="5" s="1"/>
  <c r="Q3" i="11" s="1"/>
  <c r="Q42" i="11" s="1"/>
  <c r="Q3" i="12" s="1"/>
  <c r="Q42" i="12" s="1"/>
  <c r="Q3" i="13" s="1"/>
  <c r="Q42" i="13" s="1"/>
  <c r="P42" i="1"/>
  <c r="P3" i="2" s="1"/>
  <c r="P42" i="2" s="1"/>
  <c r="P3" i="3" s="1"/>
  <c r="P42" i="3" s="1"/>
  <c r="O3" i="9" l="1"/>
  <c r="O42" i="9" s="1"/>
  <c r="O3" i="10" s="1"/>
  <c r="O42" i="10" s="1"/>
  <c r="O3" i="5" s="1"/>
  <c r="O42" i="5" s="1"/>
  <c r="O3" i="11" s="1"/>
  <c r="O42" i="11" s="1"/>
  <c r="O3" i="12" s="1"/>
  <c r="O42" i="12" s="1"/>
  <c r="O3" i="13" s="1"/>
  <c r="O42" i="13" s="1"/>
  <c r="P3" i="6"/>
  <c r="P42" i="6" s="1"/>
  <c r="P3" i="8" s="1"/>
  <c r="P42" i="8" s="1"/>
  <c r="P3" i="7" s="1"/>
  <c r="P42" i="7" s="1"/>
  <c r="P3" i="9" s="1"/>
  <c r="P42" i="9" s="1"/>
  <c r="P3" i="10" s="1"/>
  <c r="P42" i="10" s="1"/>
  <c r="P3" i="5" s="1"/>
  <c r="P42" i="5" s="1"/>
  <c r="P3" i="11" s="1"/>
  <c r="P42" i="11" s="1"/>
  <c r="P3" i="12" s="1"/>
  <c r="P42" i="12" s="1"/>
  <c r="P3" i="13" s="1"/>
  <c r="P42" i="13" s="1"/>
  <c r="A108" i="1"/>
  <c r="A4" i="1"/>
  <c r="A1" i="14" l="1"/>
  <c r="R101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R101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R101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R101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R101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R101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R101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R101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J40" i="9"/>
  <c r="J5" i="13"/>
  <c r="I112" i="12"/>
  <c r="I116" i="12" s="1"/>
  <c r="I112" i="11"/>
  <c r="I116" i="11" s="1"/>
  <c r="I112" i="5"/>
  <c r="I116" i="5" s="1"/>
  <c r="J40" i="5"/>
  <c r="I112" i="10"/>
  <c r="I116" i="10" s="1"/>
  <c r="J6" i="10"/>
  <c r="J40" i="10"/>
  <c r="I112" i="9"/>
  <c r="I116" i="9" s="1"/>
  <c r="I112" i="7"/>
  <c r="I116" i="7" s="1"/>
  <c r="J5" i="7"/>
  <c r="I112" i="8"/>
  <c r="I116" i="8" s="1"/>
  <c r="J4" i="8"/>
  <c r="E7" i="13"/>
  <c r="I6" i="13" s="1"/>
  <c r="D7" i="13"/>
  <c r="I5" i="13" s="1"/>
  <c r="C7" i="13"/>
  <c r="I4" i="13" s="1"/>
  <c r="E7" i="12"/>
  <c r="D7" i="12"/>
  <c r="I5" i="12" s="1"/>
  <c r="C7" i="12"/>
  <c r="I4" i="12" s="1"/>
  <c r="E7" i="11"/>
  <c r="I6" i="11" s="1"/>
  <c r="D7" i="11"/>
  <c r="C7" i="11"/>
  <c r="I4" i="11" s="1"/>
  <c r="E7" i="5"/>
  <c r="I6" i="5" s="1"/>
  <c r="D7" i="5"/>
  <c r="I5" i="5" s="1"/>
  <c r="C7" i="5"/>
  <c r="I4" i="5" s="1"/>
  <c r="E7" i="10"/>
  <c r="I6" i="10" s="1"/>
  <c r="D7" i="10"/>
  <c r="I5" i="10" s="1"/>
  <c r="C7" i="10"/>
  <c r="I4" i="10" s="1"/>
  <c r="E7" i="9"/>
  <c r="I6" i="9" s="1"/>
  <c r="D7" i="9"/>
  <c r="I5" i="9" s="1"/>
  <c r="C7" i="9"/>
  <c r="E7" i="7"/>
  <c r="I6" i="7" s="1"/>
  <c r="D7" i="7"/>
  <c r="C7" i="7"/>
  <c r="I4" i="7" s="1"/>
  <c r="E7" i="8"/>
  <c r="I6" i="8" s="1"/>
  <c r="D7" i="8"/>
  <c r="I5" i="8" s="1"/>
  <c r="C7" i="8"/>
  <c r="I4" i="8" s="1"/>
  <c r="E7" i="6"/>
  <c r="I6" i="6" s="1"/>
  <c r="D7" i="6"/>
  <c r="C7" i="6"/>
  <c r="I4" i="6" s="1"/>
  <c r="E7" i="3"/>
  <c r="D7" i="3"/>
  <c r="I5" i="3" s="1"/>
  <c r="C7" i="3"/>
  <c r="I4" i="3" s="1"/>
  <c r="E7" i="2"/>
  <c r="I6" i="2" s="1"/>
  <c r="D7" i="2"/>
  <c r="I5" i="2" s="1"/>
  <c r="C7" i="2"/>
  <c r="I4" i="2" s="1"/>
  <c r="T98" i="6"/>
  <c r="T96" i="6"/>
  <c r="T94" i="6"/>
  <c r="T92" i="6"/>
  <c r="T90" i="6"/>
  <c r="T88" i="6"/>
  <c r="T86" i="6"/>
  <c r="T84" i="6"/>
  <c r="T82" i="6"/>
  <c r="T80" i="6"/>
  <c r="T78" i="6"/>
  <c r="T76" i="6"/>
  <c r="T74" i="6"/>
  <c r="T72" i="6"/>
  <c r="T70" i="6"/>
  <c r="T68" i="6"/>
  <c r="T66" i="6"/>
  <c r="T64" i="6"/>
  <c r="T62" i="6"/>
  <c r="T60" i="6"/>
  <c r="T58" i="6"/>
  <c r="T56" i="6"/>
  <c r="T54" i="6"/>
  <c r="T52" i="6"/>
  <c r="I5" i="6"/>
  <c r="R101" i="6"/>
  <c r="P101" i="6"/>
  <c r="J30" i="6" s="1"/>
  <c r="O101" i="6"/>
  <c r="J29" i="6" s="1"/>
  <c r="N101" i="6"/>
  <c r="M101" i="6"/>
  <c r="L101" i="6"/>
  <c r="J26" i="6" s="1"/>
  <c r="K101" i="6"/>
  <c r="J25" i="6" s="1"/>
  <c r="J101" i="6"/>
  <c r="I101" i="6"/>
  <c r="J23" i="6" s="1"/>
  <c r="H101" i="6"/>
  <c r="J22" i="6" s="1"/>
  <c r="G101" i="6"/>
  <c r="J21" i="6" s="1"/>
  <c r="F101" i="6"/>
  <c r="E101" i="6"/>
  <c r="D101" i="6"/>
  <c r="J12" i="6" s="1"/>
  <c r="C101" i="6"/>
  <c r="J11" i="6" s="1"/>
  <c r="T99" i="6"/>
  <c r="T97" i="6"/>
  <c r="T95" i="6"/>
  <c r="T93" i="6"/>
  <c r="T91" i="6"/>
  <c r="T89" i="6"/>
  <c r="T87" i="6"/>
  <c r="T85" i="6"/>
  <c r="T83" i="6"/>
  <c r="T81" i="6"/>
  <c r="T79" i="6"/>
  <c r="T77" i="6"/>
  <c r="T75" i="6"/>
  <c r="T73" i="6"/>
  <c r="T71" i="6"/>
  <c r="T69" i="6"/>
  <c r="T67" i="6"/>
  <c r="T65" i="6"/>
  <c r="T63" i="6"/>
  <c r="T61" i="6"/>
  <c r="T59" i="6"/>
  <c r="T57" i="6"/>
  <c r="T55" i="6"/>
  <c r="T53" i="6"/>
  <c r="J40" i="6"/>
  <c r="A10" i="14"/>
  <c r="A46" i="13"/>
  <c r="A46" i="12"/>
  <c r="A46" i="11"/>
  <c r="A46" i="5"/>
  <c r="A46" i="10"/>
  <c r="A46" i="9"/>
  <c r="A46" i="7"/>
  <c r="A46" i="8"/>
  <c r="A46" i="6"/>
  <c r="A46" i="3"/>
  <c r="A4" i="3" s="1"/>
  <c r="J6" i="2"/>
  <c r="E101" i="3"/>
  <c r="X104" i="1"/>
  <c r="A46" i="2"/>
  <c r="T98" i="2"/>
  <c r="R101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52" i="3"/>
  <c r="T99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52" i="2"/>
  <c r="R101" i="2"/>
  <c r="R101" i="1"/>
  <c r="I118" i="1" s="1"/>
  <c r="P101" i="2"/>
  <c r="P17" i="14" s="1"/>
  <c r="O101" i="2"/>
  <c r="O17" i="14" s="1"/>
  <c r="N101" i="2"/>
  <c r="N17" i="14" s="1"/>
  <c r="M101" i="2"/>
  <c r="M17" i="14" s="1"/>
  <c r="L101" i="2"/>
  <c r="L17" i="14" s="1"/>
  <c r="K101" i="2"/>
  <c r="K17" i="14" s="1"/>
  <c r="J101" i="2"/>
  <c r="J17" i="14" s="1"/>
  <c r="I101" i="2"/>
  <c r="I17" i="14" s="1"/>
  <c r="H101" i="2"/>
  <c r="H17" i="14" s="1"/>
  <c r="G101" i="2"/>
  <c r="T99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2" i="1"/>
  <c r="K101" i="1"/>
  <c r="K16" i="14" s="1"/>
  <c r="P101" i="1"/>
  <c r="O101" i="1"/>
  <c r="N101" i="1"/>
  <c r="M101" i="1"/>
  <c r="L101" i="1"/>
  <c r="J101" i="1"/>
  <c r="I101" i="1"/>
  <c r="H101" i="1"/>
  <c r="G101" i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2" i="13"/>
  <c r="I11" i="13"/>
  <c r="J2" i="13"/>
  <c r="I30" i="12"/>
  <c r="I29" i="12"/>
  <c r="I28" i="12"/>
  <c r="I27" i="12"/>
  <c r="I26" i="12"/>
  <c r="I25" i="12"/>
  <c r="I24" i="12"/>
  <c r="I23" i="12"/>
  <c r="I22" i="12"/>
  <c r="I21" i="12"/>
  <c r="I20" i="12"/>
  <c r="I19" i="12"/>
  <c r="I12" i="12"/>
  <c r="I11" i="12"/>
  <c r="J2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2" i="11"/>
  <c r="I11" i="11"/>
  <c r="J2" i="11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1" i="5"/>
  <c r="J2" i="5"/>
  <c r="I30" i="10"/>
  <c r="I29" i="10"/>
  <c r="I28" i="10"/>
  <c r="I27" i="10"/>
  <c r="I26" i="10"/>
  <c r="I25" i="10"/>
  <c r="I24" i="10"/>
  <c r="I23" i="10"/>
  <c r="I22" i="10"/>
  <c r="I21" i="10"/>
  <c r="I20" i="10"/>
  <c r="I19" i="10"/>
  <c r="I12" i="10"/>
  <c r="I11" i="10"/>
  <c r="I30" i="9"/>
  <c r="I29" i="9"/>
  <c r="I28" i="9"/>
  <c r="I27" i="9"/>
  <c r="I26" i="9"/>
  <c r="I25" i="9"/>
  <c r="I24" i="9"/>
  <c r="I23" i="9"/>
  <c r="I22" i="9"/>
  <c r="I21" i="9"/>
  <c r="I20" i="9"/>
  <c r="I19" i="9"/>
  <c r="I12" i="9"/>
  <c r="I11" i="9"/>
  <c r="J2" i="9"/>
  <c r="I30" i="7"/>
  <c r="I29" i="7"/>
  <c r="I28" i="7"/>
  <c r="I27" i="7"/>
  <c r="I26" i="7"/>
  <c r="I25" i="7"/>
  <c r="I24" i="7"/>
  <c r="I23" i="7"/>
  <c r="I22" i="7"/>
  <c r="I21" i="7"/>
  <c r="I20" i="7"/>
  <c r="I19" i="7"/>
  <c r="I12" i="7"/>
  <c r="I11" i="7"/>
  <c r="J2" i="7"/>
  <c r="I30" i="8"/>
  <c r="I29" i="8"/>
  <c r="I28" i="8"/>
  <c r="I27" i="8"/>
  <c r="I26" i="8"/>
  <c r="I25" i="8"/>
  <c r="I24" i="8"/>
  <c r="I23" i="8"/>
  <c r="I22" i="8"/>
  <c r="I21" i="8"/>
  <c r="I20" i="8"/>
  <c r="I19" i="8"/>
  <c r="I12" i="8"/>
  <c r="I11" i="8"/>
  <c r="J2" i="8"/>
  <c r="I30" i="6"/>
  <c r="I29" i="6"/>
  <c r="I28" i="6"/>
  <c r="I27" i="6"/>
  <c r="I26" i="6"/>
  <c r="I25" i="6"/>
  <c r="I24" i="6"/>
  <c r="I23" i="6"/>
  <c r="I22" i="6"/>
  <c r="I21" i="6"/>
  <c r="I20" i="6"/>
  <c r="I19" i="6"/>
  <c r="I12" i="6"/>
  <c r="I11" i="6"/>
  <c r="J2" i="6"/>
  <c r="I30" i="3"/>
  <c r="I29" i="3"/>
  <c r="I28" i="3"/>
  <c r="I27" i="3"/>
  <c r="I26" i="3"/>
  <c r="I25" i="3"/>
  <c r="I24" i="3"/>
  <c r="I23" i="3"/>
  <c r="I22" i="3"/>
  <c r="I21" i="3"/>
  <c r="I20" i="3"/>
  <c r="I19" i="3"/>
  <c r="I12" i="3"/>
  <c r="I11" i="3"/>
  <c r="J2" i="3"/>
  <c r="J2" i="2"/>
  <c r="I30" i="2"/>
  <c r="I29" i="2"/>
  <c r="I28" i="2"/>
  <c r="I27" i="2"/>
  <c r="I26" i="2"/>
  <c r="I25" i="2"/>
  <c r="I24" i="2"/>
  <c r="I23" i="2"/>
  <c r="I22" i="2"/>
  <c r="I20" i="2"/>
  <c r="I19" i="2"/>
  <c r="I12" i="2"/>
  <c r="I11" i="2"/>
  <c r="I30" i="1"/>
  <c r="I29" i="1"/>
  <c r="I28" i="1"/>
  <c r="I27" i="1"/>
  <c r="I26" i="1"/>
  <c r="I25" i="1"/>
  <c r="I24" i="1"/>
  <c r="I23" i="1"/>
  <c r="I22" i="1"/>
  <c r="I20" i="1"/>
  <c r="I19" i="1"/>
  <c r="I12" i="1"/>
  <c r="I11" i="1"/>
  <c r="I6" i="1"/>
  <c r="I5" i="1"/>
  <c r="I4" i="1"/>
  <c r="J1" i="1"/>
  <c r="J6" i="9"/>
  <c r="C101" i="1"/>
  <c r="C106" i="1" s="1"/>
  <c r="C104" i="2" s="1"/>
  <c r="E6" i="14"/>
  <c r="D6" i="14"/>
  <c r="C6" i="14"/>
  <c r="A1" i="13"/>
  <c r="P101" i="13"/>
  <c r="J30" i="13" s="1"/>
  <c r="O101" i="13"/>
  <c r="J29" i="13" s="1"/>
  <c r="N101" i="13"/>
  <c r="J28" i="13" s="1"/>
  <c r="M101" i="13"/>
  <c r="J27" i="13" s="1"/>
  <c r="L101" i="13"/>
  <c r="J26" i="13" s="1"/>
  <c r="K101" i="13"/>
  <c r="J25" i="13" s="1"/>
  <c r="J101" i="13"/>
  <c r="J24" i="13" s="1"/>
  <c r="I101" i="13"/>
  <c r="J23" i="13" s="1"/>
  <c r="H101" i="13"/>
  <c r="J22" i="13" s="1"/>
  <c r="G101" i="13"/>
  <c r="J21" i="13" s="1"/>
  <c r="F101" i="13"/>
  <c r="J20" i="13" s="1"/>
  <c r="E101" i="13"/>
  <c r="J19" i="13" s="1"/>
  <c r="D101" i="13"/>
  <c r="J12" i="13" s="1"/>
  <c r="C101" i="13"/>
  <c r="J11" i="13" s="1"/>
  <c r="J6" i="13"/>
  <c r="J4" i="13"/>
  <c r="P101" i="12"/>
  <c r="J30" i="12" s="1"/>
  <c r="O101" i="12"/>
  <c r="O26" i="14" s="1"/>
  <c r="N101" i="12"/>
  <c r="J28" i="12" s="1"/>
  <c r="M101" i="12"/>
  <c r="M26" i="14" s="1"/>
  <c r="L101" i="12"/>
  <c r="J26" i="12" s="1"/>
  <c r="K101" i="12"/>
  <c r="K26" i="14" s="1"/>
  <c r="J101" i="12"/>
  <c r="J24" i="12" s="1"/>
  <c r="I101" i="12"/>
  <c r="I26" i="14" s="1"/>
  <c r="H101" i="12"/>
  <c r="J22" i="12" s="1"/>
  <c r="G101" i="12"/>
  <c r="G26" i="14" s="1"/>
  <c r="F101" i="12"/>
  <c r="J20" i="12" s="1"/>
  <c r="E101" i="12"/>
  <c r="E26" i="14" s="1"/>
  <c r="D101" i="12"/>
  <c r="J12" i="12" s="1"/>
  <c r="C101" i="12"/>
  <c r="C26" i="14" s="1"/>
  <c r="J6" i="12"/>
  <c r="J5" i="12"/>
  <c r="J4" i="12"/>
  <c r="I6" i="12"/>
  <c r="A1" i="12"/>
  <c r="A1" i="11"/>
  <c r="P101" i="11"/>
  <c r="J30" i="11" s="1"/>
  <c r="O101" i="11"/>
  <c r="O25" i="14" s="1"/>
  <c r="N101" i="11"/>
  <c r="J28" i="11" s="1"/>
  <c r="M101" i="11"/>
  <c r="M25" i="14" s="1"/>
  <c r="L101" i="11"/>
  <c r="J26" i="11" s="1"/>
  <c r="K101" i="11"/>
  <c r="K25" i="14" s="1"/>
  <c r="J101" i="11"/>
  <c r="J24" i="11" s="1"/>
  <c r="I101" i="11"/>
  <c r="I25" i="14" s="1"/>
  <c r="H101" i="11"/>
  <c r="J22" i="11" s="1"/>
  <c r="G101" i="11"/>
  <c r="G25" i="14" s="1"/>
  <c r="F101" i="11"/>
  <c r="J20" i="11" s="1"/>
  <c r="E101" i="11"/>
  <c r="E25" i="14" s="1"/>
  <c r="D101" i="11"/>
  <c r="J12" i="11" s="1"/>
  <c r="C101" i="11"/>
  <c r="J11" i="11" s="1"/>
  <c r="J6" i="11"/>
  <c r="J5" i="11"/>
  <c r="J4" i="11"/>
  <c r="I5" i="11"/>
  <c r="P101" i="5"/>
  <c r="J30" i="5" s="1"/>
  <c r="O101" i="5"/>
  <c r="O24" i="14" s="1"/>
  <c r="N101" i="5"/>
  <c r="J28" i="5" s="1"/>
  <c r="M101" i="5"/>
  <c r="M24" i="14" s="1"/>
  <c r="L101" i="5"/>
  <c r="J26" i="5" s="1"/>
  <c r="K101" i="5"/>
  <c r="K24" i="14" s="1"/>
  <c r="J101" i="5"/>
  <c r="J24" i="5" s="1"/>
  <c r="I101" i="5"/>
  <c r="I24" i="14" s="1"/>
  <c r="H101" i="5"/>
  <c r="J22" i="5" s="1"/>
  <c r="G101" i="5"/>
  <c r="G24" i="14" s="1"/>
  <c r="F101" i="5"/>
  <c r="J20" i="5" s="1"/>
  <c r="E101" i="5"/>
  <c r="E24" i="14" s="1"/>
  <c r="D101" i="5"/>
  <c r="J12" i="5" s="1"/>
  <c r="C101" i="5"/>
  <c r="J11" i="5" s="1"/>
  <c r="J6" i="5"/>
  <c r="J5" i="5"/>
  <c r="J4" i="5"/>
  <c r="A1" i="5"/>
  <c r="P101" i="10"/>
  <c r="P23" i="14" s="1"/>
  <c r="O101" i="10"/>
  <c r="J29" i="10" s="1"/>
  <c r="N101" i="10"/>
  <c r="J28" i="10" s="1"/>
  <c r="M101" i="10"/>
  <c r="J27" i="10" s="1"/>
  <c r="L101" i="10"/>
  <c r="J26" i="10" s="1"/>
  <c r="K101" i="10"/>
  <c r="J25" i="10" s="1"/>
  <c r="J101" i="10"/>
  <c r="J24" i="10" s="1"/>
  <c r="I101" i="10"/>
  <c r="I23" i="14" s="1"/>
  <c r="H101" i="10"/>
  <c r="J22" i="10" s="1"/>
  <c r="G101" i="10"/>
  <c r="G23" i="14" s="1"/>
  <c r="F101" i="10"/>
  <c r="J20" i="10" s="1"/>
  <c r="E101" i="10"/>
  <c r="E23" i="14" s="1"/>
  <c r="D101" i="10"/>
  <c r="J12" i="10" s="1"/>
  <c r="C101" i="10"/>
  <c r="C23" i="14" s="1"/>
  <c r="J5" i="10"/>
  <c r="J4" i="10"/>
  <c r="A1" i="10"/>
  <c r="P101" i="9"/>
  <c r="J30" i="9" s="1"/>
  <c r="O101" i="9"/>
  <c r="J29" i="9" s="1"/>
  <c r="N101" i="9"/>
  <c r="J28" i="9" s="1"/>
  <c r="M101" i="9"/>
  <c r="J27" i="9" s="1"/>
  <c r="L101" i="9"/>
  <c r="J26" i="9" s="1"/>
  <c r="K101" i="9"/>
  <c r="J25" i="9" s="1"/>
  <c r="J101" i="9"/>
  <c r="J24" i="9" s="1"/>
  <c r="I101" i="9"/>
  <c r="J23" i="9" s="1"/>
  <c r="H101" i="9"/>
  <c r="J22" i="9" s="1"/>
  <c r="G101" i="9"/>
  <c r="J21" i="9" s="1"/>
  <c r="F101" i="9"/>
  <c r="J20" i="9" s="1"/>
  <c r="E101" i="9"/>
  <c r="J19" i="9" s="1"/>
  <c r="D101" i="9"/>
  <c r="J12" i="9" s="1"/>
  <c r="C101" i="9"/>
  <c r="J11" i="9" s="1"/>
  <c r="J5" i="9"/>
  <c r="J4" i="9"/>
  <c r="I4" i="9"/>
  <c r="A1" i="9"/>
  <c r="P101" i="7"/>
  <c r="J30" i="7" s="1"/>
  <c r="O101" i="7"/>
  <c r="J29" i="7" s="1"/>
  <c r="N101" i="7"/>
  <c r="J28" i="7" s="1"/>
  <c r="M101" i="7"/>
  <c r="J27" i="7" s="1"/>
  <c r="L101" i="7"/>
  <c r="J26" i="7" s="1"/>
  <c r="K101" i="7"/>
  <c r="J25" i="7" s="1"/>
  <c r="J101" i="7"/>
  <c r="J24" i="7" s="1"/>
  <c r="I101" i="7"/>
  <c r="J23" i="7" s="1"/>
  <c r="H101" i="7"/>
  <c r="J22" i="7" s="1"/>
  <c r="G101" i="7"/>
  <c r="J21" i="7" s="1"/>
  <c r="F101" i="7"/>
  <c r="J20" i="7" s="1"/>
  <c r="E101" i="7"/>
  <c r="J19" i="7" s="1"/>
  <c r="D101" i="7"/>
  <c r="J12" i="7" s="1"/>
  <c r="C101" i="7"/>
  <c r="J11" i="7" s="1"/>
  <c r="J6" i="7"/>
  <c r="J4" i="7"/>
  <c r="I5" i="7"/>
  <c r="A1" i="7"/>
  <c r="P101" i="8"/>
  <c r="J30" i="8" s="1"/>
  <c r="O101" i="8"/>
  <c r="O20" i="14" s="1"/>
  <c r="N101" i="8"/>
  <c r="J28" i="8" s="1"/>
  <c r="M101" i="8"/>
  <c r="M20" i="14" s="1"/>
  <c r="L101" i="8"/>
  <c r="J26" i="8" s="1"/>
  <c r="K101" i="8"/>
  <c r="K20" i="14" s="1"/>
  <c r="J101" i="8"/>
  <c r="J24" i="8" s="1"/>
  <c r="I101" i="8"/>
  <c r="I20" i="14" s="1"/>
  <c r="H101" i="8"/>
  <c r="J22" i="8" s="1"/>
  <c r="G101" i="8"/>
  <c r="G20" i="14" s="1"/>
  <c r="F101" i="8"/>
  <c r="J20" i="8" s="1"/>
  <c r="E101" i="8"/>
  <c r="E20" i="14" s="1"/>
  <c r="D101" i="8"/>
  <c r="J12" i="8" s="1"/>
  <c r="C101" i="8"/>
  <c r="J11" i="8" s="1"/>
  <c r="J6" i="8"/>
  <c r="J5" i="8"/>
  <c r="A1" i="8"/>
  <c r="A1" i="6"/>
  <c r="J4" i="6"/>
  <c r="J28" i="6"/>
  <c r="J27" i="6"/>
  <c r="J24" i="6"/>
  <c r="J20" i="6"/>
  <c r="J19" i="6"/>
  <c r="J6" i="6"/>
  <c r="J5" i="6"/>
  <c r="A1" i="3"/>
  <c r="P101" i="3"/>
  <c r="J30" i="3" s="1"/>
  <c r="O101" i="3"/>
  <c r="J29" i="3" s="1"/>
  <c r="N101" i="3"/>
  <c r="J28" i="3" s="1"/>
  <c r="M101" i="3"/>
  <c r="J27" i="3" s="1"/>
  <c r="L101" i="3"/>
  <c r="J26" i="3" s="1"/>
  <c r="K101" i="3"/>
  <c r="J25" i="3" s="1"/>
  <c r="J101" i="3"/>
  <c r="J24" i="3" s="1"/>
  <c r="I101" i="3"/>
  <c r="J23" i="3" s="1"/>
  <c r="H101" i="3"/>
  <c r="J22" i="3" s="1"/>
  <c r="G101" i="3"/>
  <c r="F101" i="3"/>
  <c r="J20" i="3" s="1"/>
  <c r="J19" i="3"/>
  <c r="D101" i="3"/>
  <c r="J12" i="3" s="1"/>
  <c r="C101" i="3"/>
  <c r="J11" i="3" s="1"/>
  <c r="J6" i="3"/>
  <c r="J5" i="3"/>
  <c r="I6" i="3"/>
  <c r="A1" i="2"/>
  <c r="J5" i="2"/>
  <c r="J4" i="2"/>
  <c r="J28" i="2"/>
  <c r="J24" i="2"/>
  <c r="F101" i="2"/>
  <c r="E101" i="2"/>
  <c r="D101" i="2"/>
  <c r="J12" i="2" s="1"/>
  <c r="C101" i="2"/>
  <c r="J11" i="2" s="1"/>
  <c r="D101" i="1"/>
  <c r="D106" i="1" s="1"/>
  <c r="D104" i="2" s="1"/>
  <c r="E101" i="1"/>
  <c r="F101" i="1"/>
  <c r="T101" i="7" l="1"/>
  <c r="T101" i="11"/>
  <c r="T101" i="10"/>
  <c r="T101" i="13"/>
  <c r="G40" i="1"/>
  <c r="I112" i="2"/>
  <c r="I116" i="2" s="1"/>
  <c r="T101" i="2"/>
  <c r="I118" i="7"/>
  <c r="I120" i="7" s="1"/>
  <c r="I118" i="10"/>
  <c r="I120" i="10" s="1"/>
  <c r="I118" i="11"/>
  <c r="I120" i="11" s="1"/>
  <c r="I118" i="13"/>
  <c r="J22" i="2"/>
  <c r="J26" i="2"/>
  <c r="J30" i="2"/>
  <c r="O23" i="14"/>
  <c r="T101" i="3"/>
  <c r="T101" i="8"/>
  <c r="I118" i="8"/>
  <c r="I120" i="8" s="1"/>
  <c r="I118" i="9"/>
  <c r="I118" i="5"/>
  <c r="I118" i="12"/>
  <c r="J40" i="3"/>
  <c r="I112" i="6"/>
  <c r="I116" i="6" s="1"/>
  <c r="I112" i="1"/>
  <c r="I116" i="1" s="1"/>
  <c r="I120" i="1" s="1"/>
  <c r="J4" i="1"/>
  <c r="K4" i="1" s="1"/>
  <c r="K4" i="2" s="1"/>
  <c r="I122" i="5"/>
  <c r="I106" i="1"/>
  <c r="I104" i="2" s="1"/>
  <c r="I106" i="2" s="1"/>
  <c r="I104" i="3" s="1"/>
  <c r="I16" i="14"/>
  <c r="T101" i="1"/>
  <c r="T106" i="1" s="1"/>
  <c r="F16" i="14"/>
  <c r="J20" i="1"/>
  <c r="K20" i="1" s="1"/>
  <c r="J14" i="11"/>
  <c r="M23" i="14"/>
  <c r="J106" i="1"/>
  <c r="J104" i="2" s="1"/>
  <c r="J16" i="14"/>
  <c r="N106" i="1"/>
  <c r="N104" i="2" s="1"/>
  <c r="N106" i="2" s="1"/>
  <c r="N104" i="3" s="1"/>
  <c r="N16" i="14"/>
  <c r="X101" i="1"/>
  <c r="I124" i="1" s="1"/>
  <c r="J40" i="2"/>
  <c r="I118" i="6"/>
  <c r="J40" i="8"/>
  <c r="X101" i="7"/>
  <c r="X101" i="10"/>
  <c r="X101" i="11"/>
  <c r="C16" i="14"/>
  <c r="M106" i="1"/>
  <c r="M104" i="2" s="1"/>
  <c r="M106" i="2" s="1"/>
  <c r="M104" i="3" s="1"/>
  <c r="M16" i="14"/>
  <c r="E106" i="1"/>
  <c r="E104" i="2" s="1"/>
  <c r="E16" i="14"/>
  <c r="E17" i="14"/>
  <c r="J19" i="2"/>
  <c r="J21" i="3"/>
  <c r="G18" i="14"/>
  <c r="J32" i="13"/>
  <c r="N27" i="14"/>
  <c r="K23" i="14"/>
  <c r="G106" i="1"/>
  <c r="G104" i="2" s="1"/>
  <c r="G106" i="2" s="1"/>
  <c r="G16" i="14"/>
  <c r="J21" i="1"/>
  <c r="K21" i="1" s="1"/>
  <c r="K106" i="1"/>
  <c r="K104" i="2" s="1"/>
  <c r="O106" i="1"/>
  <c r="O104" i="2" s="1"/>
  <c r="O106" i="2" s="1"/>
  <c r="O16" i="14"/>
  <c r="J21" i="2"/>
  <c r="G17" i="14"/>
  <c r="I118" i="2"/>
  <c r="I112" i="3"/>
  <c r="I116" i="3" s="1"/>
  <c r="X101" i="2"/>
  <c r="D8" i="14"/>
  <c r="T101" i="9"/>
  <c r="T101" i="5"/>
  <c r="T101" i="12"/>
  <c r="X101" i="13"/>
  <c r="C27" i="14"/>
  <c r="J20" i="2"/>
  <c r="F17" i="14"/>
  <c r="J32" i="7"/>
  <c r="L27" i="14"/>
  <c r="H106" i="1"/>
  <c r="H104" i="2" s="1"/>
  <c r="H106" i="2" s="1"/>
  <c r="H16" i="14"/>
  <c r="L106" i="1"/>
  <c r="L104" i="2" s="1"/>
  <c r="L16" i="14"/>
  <c r="P106" i="1"/>
  <c r="P104" i="2" s="1"/>
  <c r="P106" i="2" s="1"/>
  <c r="P104" i="3" s="1"/>
  <c r="P16" i="14"/>
  <c r="I118" i="3"/>
  <c r="X101" i="6"/>
  <c r="C110" i="6" s="1"/>
  <c r="J40" i="7"/>
  <c r="I122" i="10" s="1"/>
  <c r="X101" i="8"/>
  <c r="X101" i="9"/>
  <c r="X101" i="5"/>
  <c r="C110" i="5" s="1"/>
  <c r="X101" i="12"/>
  <c r="I112" i="13"/>
  <c r="I116" i="13" s="1"/>
  <c r="I120" i="13" s="1"/>
  <c r="J1" i="2"/>
  <c r="N1" i="2"/>
  <c r="J1" i="3"/>
  <c r="N1" i="3"/>
  <c r="J1" i="8"/>
  <c r="N1" i="8"/>
  <c r="J1" i="7"/>
  <c r="N1" i="7"/>
  <c r="J1" i="10"/>
  <c r="N1" i="10"/>
  <c r="J1" i="12"/>
  <c r="N1" i="12"/>
  <c r="J1" i="13"/>
  <c r="N1" i="13"/>
  <c r="J1" i="6"/>
  <c r="N1" i="6"/>
  <c r="J1" i="9"/>
  <c r="N1" i="9"/>
  <c r="J1" i="5"/>
  <c r="N1" i="5"/>
  <c r="J1" i="11"/>
  <c r="N1" i="11"/>
  <c r="A108" i="6"/>
  <c r="A4" i="6"/>
  <c r="A108" i="7"/>
  <c r="A4" i="7"/>
  <c r="A108" i="10"/>
  <c r="A4" i="10"/>
  <c r="A108" i="11"/>
  <c r="A4" i="11"/>
  <c r="A4" i="13"/>
  <c r="A108" i="13"/>
  <c r="A4" i="2"/>
  <c r="A108" i="2"/>
  <c r="A108" i="3"/>
  <c r="A108" i="8"/>
  <c r="A4" i="8"/>
  <c r="A108" i="9"/>
  <c r="A4" i="9"/>
  <c r="A4" i="5"/>
  <c r="A108" i="5"/>
  <c r="A4" i="12"/>
  <c r="A108" i="12"/>
  <c r="I120" i="12"/>
  <c r="I120" i="5"/>
  <c r="I120" i="9"/>
  <c r="J8" i="10"/>
  <c r="J8" i="13"/>
  <c r="J14" i="13"/>
  <c r="J27" i="14"/>
  <c r="H27" i="14"/>
  <c r="F27" i="14"/>
  <c r="D27" i="14"/>
  <c r="J40" i="13"/>
  <c r="C110" i="13" s="1"/>
  <c r="O27" i="14"/>
  <c r="M27" i="14"/>
  <c r="K27" i="14"/>
  <c r="I27" i="14"/>
  <c r="G27" i="14"/>
  <c r="E27" i="14"/>
  <c r="P27" i="14"/>
  <c r="J8" i="11"/>
  <c r="C25" i="14"/>
  <c r="P25" i="14"/>
  <c r="N25" i="14"/>
  <c r="L25" i="14"/>
  <c r="J25" i="14"/>
  <c r="H25" i="14"/>
  <c r="F25" i="14"/>
  <c r="D25" i="14"/>
  <c r="J40" i="11"/>
  <c r="J19" i="11"/>
  <c r="J21" i="11"/>
  <c r="J23" i="11"/>
  <c r="J25" i="11"/>
  <c r="J27" i="11"/>
  <c r="J29" i="11"/>
  <c r="J8" i="5"/>
  <c r="J14" i="5"/>
  <c r="C24" i="14"/>
  <c r="P24" i="14"/>
  <c r="N24" i="14"/>
  <c r="L24" i="14"/>
  <c r="J24" i="14"/>
  <c r="H24" i="14"/>
  <c r="F24" i="14"/>
  <c r="D24" i="14"/>
  <c r="J19" i="5"/>
  <c r="J21" i="5"/>
  <c r="J23" i="5"/>
  <c r="J25" i="5"/>
  <c r="J27" i="5"/>
  <c r="J29" i="5"/>
  <c r="E8" i="14"/>
  <c r="N23" i="14"/>
  <c r="L23" i="14"/>
  <c r="J23" i="14"/>
  <c r="H23" i="14"/>
  <c r="F23" i="14"/>
  <c r="D23" i="14"/>
  <c r="J11" i="10"/>
  <c r="J14" i="10" s="1"/>
  <c r="J19" i="10"/>
  <c r="J21" i="10"/>
  <c r="J23" i="10"/>
  <c r="J30" i="10"/>
  <c r="J8" i="9"/>
  <c r="J14" i="9"/>
  <c r="J32" i="9"/>
  <c r="C22" i="14"/>
  <c r="O22" i="14"/>
  <c r="M22" i="14"/>
  <c r="K22" i="14"/>
  <c r="I22" i="14"/>
  <c r="G22" i="14"/>
  <c r="E22" i="14"/>
  <c r="P22" i="14"/>
  <c r="N22" i="14"/>
  <c r="L22" i="14"/>
  <c r="J22" i="14"/>
  <c r="H22" i="14"/>
  <c r="F22" i="14"/>
  <c r="D22" i="14"/>
  <c r="J8" i="7"/>
  <c r="J14" i="7"/>
  <c r="C21" i="14"/>
  <c r="O21" i="14"/>
  <c r="M21" i="14"/>
  <c r="K21" i="14"/>
  <c r="I21" i="14"/>
  <c r="G21" i="14"/>
  <c r="E21" i="14"/>
  <c r="P21" i="14"/>
  <c r="N21" i="14"/>
  <c r="L21" i="14"/>
  <c r="J21" i="14"/>
  <c r="H21" i="14"/>
  <c r="F21" i="14"/>
  <c r="D21" i="14"/>
  <c r="J8" i="12"/>
  <c r="N26" i="14"/>
  <c r="L26" i="14"/>
  <c r="J26" i="14"/>
  <c r="H26" i="14"/>
  <c r="F26" i="14"/>
  <c r="D26" i="14"/>
  <c r="P26" i="14"/>
  <c r="J40" i="12"/>
  <c r="J11" i="12"/>
  <c r="J14" i="12" s="1"/>
  <c r="J19" i="12"/>
  <c r="J21" i="12"/>
  <c r="J23" i="12"/>
  <c r="J25" i="12"/>
  <c r="J27" i="12"/>
  <c r="J29" i="12"/>
  <c r="J14" i="6"/>
  <c r="J32" i="6"/>
  <c r="T101" i="6"/>
  <c r="J8" i="8"/>
  <c r="J14" i="8"/>
  <c r="C20" i="14"/>
  <c r="P20" i="14"/>
  <c r="N20" i="14"/>
  <c r="L20" i="14"/>
  <c r="J20" i="14"/>
  <c r="H20" i="14"/>
  <c r="F20" i="14"/>
  <c r="D20" i="14"/>
  <c r="J19" i="8"/>
  <c r="J21" i="8"/>
  <c r="J23" i="8"/>
  <c r="J25" i="8"/>
  <c r="J27" i="8"/>
  <c r="J29" i="8"/>
  <c r="J8" i="6"/>
  <c r="O19" i="14"/>
  <c r="M19" i="14"/>
  <c r="K19" i="14"/>
  <c r="I19" i="14"/>
  <c r="G19" i="14"/>
  <c r="E19" i="14"/>
  <c r="C19" i="14"/>
  <c r="P19" i="14"/>
  <c r="N19" i="14"/>
  <c r="L19" i="14"/>
  <c r="J19" i="14"/>
  <c r="H19" i="14"/>
  <c r="F19" i="14"/>
  <c r="D19" i="14"/>
  <c r="J14" i="3"/>
  <c r="J32" i="3"/>
  <c r="C18" i="14"/>
  <c r="P18" i="14"/>
  <c r="N18" i="14"/>
  <c r="L18" i="14"/>
  <c r="J18" i="14"/>
  <c r="H18" i="14"/>
  <c r="F18" i="14"/>
  <c r="D18" i="14"/>
  <c r="J4" i="3"/>
  <c r="J8" i="3" s="1"/>
  <c r="J16" i="3" s="1"/>
  <c r="O18" i="14"/>
  <c r="M18" i="14"/>
  <c r="K18" i="14"/>
  <c r="I18" i="14"/>
  <c r="E18" i="14"/>
  <c r="K106" i="2"/>
  <c r="K104" i="3" s="1"/>
  <c r="J106" i="2"/>
  <c r="J104" i="3" s="1"/>
  <c r="L106" i="2"/>
  <c r="J14" i="2"/>
  <c r="D17" i="14"/>
  <c r="J23" i="2"/>
  <c r="J25" i="2"/>
  <c r="J27" i="2"/>
  <c r="J29" i="2"/>
  <c r="C17" i="14"/>
  <c r="C106" i="2"/>
  <c r="C104" i="3" s="1"/>
  <c r="J8" i="2"/>
  <c r="J16" i="2" s="1"/>
  <c r="F106" i="1"/>
  <c r="F104" i="2" s="1"/>
  <c r="F106" i="2" s="1"/>
  <c r="F104" i="3" s="1"/>
  <c r="J19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2" i="1"/>
  <c r="K12" i="1" s="1"/>
  <c r="J11" i="1"/>
  <c r="K11" i="1" s="1"/>
  <c r="J6" i="1"/>
  <c r="K6" i="1" s="1"/>
  <c r="K6" i="2" s="1"/>
  <c r="K6" i="3" s="1"/>
  <c r="K6" i="6" s="1"/>
  <c r="K6" i="8" s="1"/>
  <c r="K6" i="7" s="1"/>
  <c r="K6" i="9" s="1"/>
  <c r="K6" i="10" s="1"/>
  <c r="K6" i="5" s="1"/>
  <c r="K6" i="11" s="1"/>
  <c r="K6" i="12" s="1"/>
  <c r="K6" i="13" s="1"/>
  <c r="J5" i="1"/>
  <c r="K5" i="1" s="1"/>
  <c r="K5" i="2" s="1"/>
  <c r="K5" i="3" s="1"/>
  <c r="K5" i="6" s="1"/>
  <c r="E106" i="2"/>
  <c r="D16" i="14"/>
  <c r="D106" i="2"/>
  <c r="X101" i="3"/>
  <c r="J35" i="3" l="1"/>
  <c r="I120" i="2"/>
  <c r="I124" i="9"/>
  <c r="J16" i="6"/>
  <c r="J16" i="9"/>
  <c r="J35" i="9" s="1"/>
  <c r="J16" i="13"/>
  <c r="J35" i="13" s="1"/>
  <c r="I120" i="3"/>
  <c r="I120" i="6"/>
  <c r="J16" i="10"/>
  <c r="K4" i="3"/>
  <c r="K4" i="6" s="1"/>
  <c r="K4" i="8" s="1"/>
  <c r="K4" i="7" s="1"/>
  <c r="K4" i="9" s="1"/>
  <c r="K4" i="10" s="1"/>
  <c r="K4" i="5" s="1"/>
  <c r="K4" i="11" s="1"/>
  <c r="K4" i="12" s="1"/>
  <c r="I124" i="2"/>
  <c r="I124" i="3"/>
  <c r="I122" i="6"/>
  <c r="C8" i="14"/>
  <c r="G8" i="14" s="1"/>
  <c r="J40" i="1"/>
  <c r="C110" i="1" s="1"/>
  <c r="C114" i="1" s="1"/>
  <c r="I124" i="10"/>
  <c r="C110" i="10"/>
  <c r="I122" i="11"/>
  <c r="C110" i="11"/>
  <c r="I124" i="8"/>
  <c r="I124" i="13"/>
  <c r="I124" i="7"/>
  <c r="C110" i="2"/>
  <c r="J16" i="11"/>
  <c r="I124" i="12"/>
  <c r="I122" i="7"/>
  <c r="C110" i="7"/>
  <c r="C110" i="9"/>
  <c r="I122" i="8"/>
  <c r="C110" i="8"/>
  <c r="I122" i="9"/>
  <c r="C110" i="3"/>
  <c r="K14" i="1"/>
  <c r="J14" i="1"/>
  <c r="I124" i="5"/>
  <c r="I124" i="6"/>
  <c r="J32" i="2"/>
  <c r="J35" i="2" s="1"/>
  <c r="I124" i="11"/>
  <c r="K26" i="2"/>
  <c r="L104" i="3"/>
  <c r="L106" i="3" s="1"/>
  <c r="H104" i="3"/>
  <c r="O104" i="3"/>
  <c r="O106" i="3" s="1"/>
  <c r="O104" i="6" s="1"/>
  <c r="O106" i="6" s="1"/>
  <c r="K21" i="2"/>
  <c r="G104" i="3"/>
  <c r="G106" i="3" s="1"/>
  <c r="G104" i="6" s="1"/>
  <c r="G106" i="6" s="1"/>
  <c r="K20" i="2"/>
  <c r="R23" i="14"/>
  <c r="C110" i="12"/>
  <c r="I122" i="13"/>
  <c r="I122" i="12"/>
  <c r="R16" i="14"/>
  <c r="R17" i="14"/>
  <c r="K29" i="14"/>
  <c r="R26" i="14"/>
  <c r="R27" i="14"/>
  <c r="R18" i="14"/>
  <c r="R19" i="14"/>
  <c r="R21" i="14"/>
  <c r="R22" i="14"/>
  <c r="R25" i="14"/>
  <c r="R20" i="14"/>
  <c r="R24" i="14"/>
  <c r="J16" i="12"/>
  <c r="J32" i="11"/>
  <c r="J16" i="5"/>
  <c r="J32" i="5"/>
  <c r="J32" i="10"/>
  <c r="J35" i="10" s="1"/>
  <c r="J16" i="7"/>
  <c r="J35" i="7" s="1"/>
  <c r="J32" i="12"/>
  <c r="J35" i="6"/>
  <c r="J29" i="14"/>
  <c r="J16" i="8"/>
  <c r="J32" i="8"/>
  <c r="M106" i="3"/>
  <c r="I106" i="3"/>
  <c r="I104" i="6" s="1"/>
  <c r="I106" i="6" s="1"/>
  <c r="J106" i="3"/>
  <c r="K106" i="3"/>
  <c r="K27" i="2"/>
  <c r="H106" i="3"/>
  <c r="F29" i="14"/>
  <c r="C29" i="14"/>
  <c r="N29" i="14"/>
  <c r="K23" i="2"/>
  <c r="P29" i="14"/>
  <c r="G29" i="14"/>
  <c r="H29" i="14"/>
  <c r="L29" i="14"/>
  <c r="X104" i="2"/>
  <c r="O29" i="14"/>
  <c r="X106" i="2"/>
  <c r="T104" i="2"/>
  <c r="T106" i="2" s="1"/>
  <c r="D29" i="14"/>
  <c r="E29" i="14"/>
  <c r="I29" i="14"/>
  <c r="M29" i="14"/>
  <c r="K8" i="1"/>
  <c r="X106" i="1"/>
  <c r="K28" i="2"/>
  <c r="K24" i="2"/>
  <c r="K25" i="2"/>
  <c r="K11" i="2"/>
  <c r="K8" i="2"/>
  <c r="J32" i="1"/>
  <c r="K5" i="8"/>
  <c r="K5" i="7" s="1"/>
  <c r="K5" i="9" s="1"/>
  <c r="K5" i="10" s="1"/>
  <c r="K5" i="5" s="1"/>
  <c r="K5" i="11" s="1"/>
  <c r="K5" i="12" s="1"/>
  <c r="K5" i="13" s="1"/>
  <c r="J8" i="1"/>
  <c r="F106" i="3"/>
  <c r="F104" i="6" s="1"/>
  <c r="F106" i="6" s="1"/>
  <c r="E104" i="3"/>
  <c r="E106" i="3" s="1"/>
  <c r="E104" i="6" s="1"/>
  <c r="E106" i="6" s="1"/>
  <c r="K19" i="2"/>
  <c r="N106" i="3"/>
  <c r="N104" i="6" s="1"/>
  <c r="N106" i="6" s="1"/>
  <c r="K29" i="2"/>
  <c r="D104" i="3"/>
  <c r="D106" i="3" s="1"/>
  <c r="D104" i="6" s="1"/>
  <c r="D106" i="6" s="1"/>
  <c r="K12" i="2"/>
  <c r="K30" i="2"/>
  <c r="K22" i="2"/>
  <c r="K19" i="1"/>
  <c r="K32" i="1" s="1"/>
  <c r="P106" i="3"/>
  <c r="K8" i="3" l="1"/>
  <c r="K16" i="1"/>
  <c r="K8" i="6"/>
  <c r="I122" i="2"/>
  <c r="J16" i="1"/>
  <c r="J35" i="1" s="1"/>
  <c r="I122" i="3"/>
  <c r="I122" i="1"/>
  <c r="J44" i="1"/>
  <c r="J42" i="2" s="1"/>
  <c r="J35" i="12"/>
  <c r="K23" i="3"/>
  <c r="J35" i="11"/>
  <c r="K30" i="3"/>
  <c r="P104" i="6"/>
  <c r="P106" i="6" s="1"/>
  <c r="P104" i="8" s="1"/>
  <c r="K26" i="3"/>
  <c r="L104" i="6"/>
  <c r="L106" i="6" s="1"/>
  <c r="K22" i="3"/>
  <c r="H104" i="6"/>
  <c r="H106" i="6" s="1"/>
  <c r="H104" i="8" s="1"/>
  <c r="H106" i="8" s="1"/>
  <c r="K25" i="3"/>
  <c r="K104" i="6"/>
  <c r="K106" i="6" s="1"/>
  <c r="K104" i="8" s="1"/>
  <c r="K106" i="8" s="1"/>
  <c r="K24" i="3"/>
  <c r="J104" i="6"/>
  <c r="J106" i="6" s="1"/>
  <c r="J104" i="8" s="1"/>
  <c r="J106" i="8" s="1"/>
  <c r="K27" i="3"/>
  <c r="M104" i="6"/>
  <c r="M106" i="6" s="1"/>
  <c r="M104" i="8" s="1"/>
  <c r="M106" i="8" s="1"/>
  <c r="K14" i="2"/>
  <c r="K16" i="2" s="1"/>
  <c r="R29" i="14"/>
  <c r="C32" i="14"/>
  <c r="C35" i="14" s="1"/>
  <c r="J35" i="5"/>
  <c r="J35" i="8"/>
  <c r="K8" i="5"/>
  <c r="K8" i="9"/>
  <c r="C106" i="3"/>
  <c r="T104" i="3"/>
  <c r="T106" i="3" s="1"/>
  <c r="K8" i="10"/>
  <c r="K8" i="7"/>
  <c r="K35" i="1"/>
  <c r="K8" i="8"/>
  <c r="K8" i="11"/>
  <c r="K21" i="3"/>
  <c r="L104" i="8"/>
  <c r="L106" i="8" s="1"/>
  <c r="K26" i="6"/>
  <c r="K29" i="3"/>
  <c r="K12" i="3"/>
  <c r="I104" i="8"/>
  <c r="I106" i="8" s="1"/>
  <c r="K23" i="6"/>
  <c r="K4" i="13"/>
  <c r="K8" i="13" s="1"/>
  <c r="K8" i="12"/>
  <c r="K28" i="3"/>
  <c r="K19" i="3"/>
  <c r="K20" i="3"/>
  <c r="K25" i="6"/>
  <c r="K32" i="2"/>
  <c r="X104" i="3"/>
  <c r="K30" i="6" l="1"/>
  <c r="K22" i="6"/>
  <c r="K24" i="6"/>
  <c r="K27" i="6"/>
  <c r="X106" i="3"/>
  <c r="C104" i="6"/>
  <c r="K35" i="2"/>
  <c r="J44" i="2"/>
  <c r="J42" i="3" s="1"/>
  <c r="C112" i="2"/>
  <c r="C114" i="2" s="1"/>
  <c r="K32" i="3"/>
  <c r="K11" i="3"/>
  <c r="K14" i="3" s="1"/>
  <c r="K16" i="3" s="1"/>
  <c r="K104" i="7"/>
  <c r="K106" i="7" s="1"/>
  <c r="K25" i="8"/>
  <c r="F104" i="8"/>
  <c r="F106" i="8" s="1"/>
  <c r="K20" i="6"/>
  <c r="H104" i="7"/>
  <c r="H106" i="7" s="1"/>
  <c r="K22" i="8"/>
  <c r="E104" i="8"/>
  <c r="E106" i="8" s="1"/>
  <c r="K19" i="6"/>
  <c r="N104" i="8"/>
  <c r="N106" i="8" s="1"/>
  <c r="K28" i="6"/>
  <c r="J104" i="7"/>
  <c r="J106" i="7" s="1"/>
  <c r="K24" i="8"/>
  <c r="M104" i="7"/>
  <c r="M106" i="7" s="1"/>
  <c r="K27" i="8"/>
  <c r="I104" i="7"/>
  <c r="I106" i="7" s="1"/>
  <c r="K23" i="8"/>
  <c r="D104" i="8"/>
  <c r="D106" i="8" s="1"/>
  <c r="K12" i="6"/>
  <c r="O104" i="8"/>
  <c r="O106" i="8" s="1"/>
  <c r="K29" i="6"/>
  <c r="L104" i="7"/>
  <c r="L106" i="7" s="1"/>
  <c r="K26" i="8"/>
  <c r="G104" i="8"/>
  <c r="G106" i="8" s="1"/>
  <c r="K21" i="6"/>
  <c r="P106" i="8"/>
  <c r="C106" i="6" l="1"/>
  <c r="X106" i="6" s="1"/>
  <c r="X104" i="6"/>
  <c r="T104" i="6"/>
  <c r="T106" i="6" s="1"/>
  <c r="K35" i="3"/>
  <c r="K30" i="8"/>
  <c r="J44" i="3"/>
  <c r="J42" i="6" s="1"/>
  <c r="C112" i="6" s="1"/>
  <c r="C112" i="3"/>
  <c r="C114" i="3" s="1"/>
  <c r="G104" i="7"/>
  <c r="G106" i="7" s="1"/>
  <c r="K21" i="8"/>
  <c r="L104" i="9"/>
  <c r="L106" i="9" s="1"/>
  <c r="K26" i="7"/>
  <c r="O104" i="7"/>
  <c r="O106" i="7" s="1"/>
  <c r="K29" i="8"/>
  <c r="D104" i="7"/>
  <c r="D106" i="7" s="1"/>
  <c r="K12" i="8"/>
  <c r="I104" i="9"/>
  <c r="I106" i="9" s="1"/>
  <c r="K23" i="7"/>
  <c r="M104" i="9"/>
  <c r="M106" i="9" s="1"/>
  <c r="K27" i="7"/>
  <c r="J104" i="9"/>
  <c r="J106" i="9" s="1"/>
  <c r="K24" i="7"/>
  <c r="N104" i="7"/>
  <c r="N106" i="7" s="1"/>
  <c r="K28" i="8"/>
  <c r="E104" i="7"/>
  <c r="E106" i="7" s="1"/>
  <c r="K19" i="8"/>
  <c r="H104" i="9"/>
  <c r="H106" i="9" s="1"/>
  <c r="K22" i="7"/>
  <c r="F104" i="7"/>
  <c r="F106" i="7" s="1"/>
  <c r="K20" i="8"/>
  <c r="K104" i="9"/>
  <c r="K106" i="9" s="1"/>
  <c r="K25" i="7"/>
  <c r="K32" i="6"/>
  <c r="P104" i="7"/>
  <c r="P106" i="7" s="1"/>
  <c r="K30" i="7" s="1"/>
  <c r="C104" i="8" l="1"/>
  <c r="C106" i="8" s="1"/>
  <c r="X106" i="8" s="1"/>
  <c r="J44" i="6"/>
  <c r="C114" i="6" s="1"/>
  <c r="C112" i="8" s="1"/>
  <c r="K11" i="6"/>
  <c r="K14" i="6" s="1"/>
  <c r="K16" i="6" s="1"/>
  <c r="K35" i="6" s="1"/>
  <c r="T104" i="8"/>
  <c r="T106" i="8" s="1"/>
  <c r="K104" i="10"/>
  <c r="K106" i="10" s="1"/>
  <c r="K25" i="9"/>
  <c r="F104" i="9"/>
  <c r="F106" i="9" s="1"/>
  <c r="K20" i="7"/>
  <c r="H104" i="10"/>
  <c r="H106" i="10" s="1"/>
  <c r="K22" i="9"/>
  <c r="E104" i="9"/>
  <c r="E106" i="9" s="1"/>
  <c r="K19" i="7"/>
  <c r="N104" i="9"/>
  <c r="N106" i="9" s="1"/>
  <c r="K28" i="7"/>
  <c r="J104" i="10"/>
  <c r="J106" i="10" s="1"/>
  <c r="K24" i="9"/>
  <c r="M104" i="10"/>
  <c r="M106" i="10" s="1"/>
  <c r="K27" i="9"/>
  <c r="I104" i="10"/>
  <c r="I106" i="10" s="1"/>
  <c r="K23" i="9"/>
  <c r="D104" i="9"/>
  <c r="D106" i="9" s="1"/>
  <c r="K12" i="7"/>
  <c r="O104" i="9"/>
  <c r="O106" i="9" s="1"/>
  <c r="K29" i="7"/>
  <c r="L104" i="10"/>
  <c r="L106" i="10" s="1"/>
  <c r="K26" i="9"/>
  <c r="G104" i="9"/>
  <c r="G106" i="9" s="1"/>
  <c r="K21" i="7"/>
  <c r="K32" i="8"/>
  <c r="P104" i="9"/>
  <c r="P106" i="9" s="1"/>
  <c r="K30" i="9" s="1"/>
  <c r="X104" i="8" l="1"/>
  <c r="J42" i="8"/>
  <c r="J44" i="8" s="1"/>
  <c r="J42" i="7" s="1"/>
  <c r="J44" i="7" s="1"/>
  <c r="K11" i="8"/>
  <c r="K14" i="8" s="1"/>
  <c r="K16" i="8" s="1"/>
  <c r="K35" i="8" s="1"/>
  <c r="C104" i="7"/>
  <c r="G104" i="10"/>
  <c r="G106" i="10" s="1"/>
  <c r="K21" i="9"/>
  <c r="L104" i="5"/>
  <c r="L106" i="5" s="1"/>
  <c r="K26" i="10"/>
  <c r="O104" i="10"/>
  <c r="O106" i="10" s="1"/>
  <c r="K29" i="9"/>
  <c r="D104" i="10"/>
  <c r="D106" i="10" s="1"/>
  <c r="K12" i="9"/>
  <c r="I104" i="5"/>
  <c r="I106" i="5" s="1"/>
  <c r="K23" i="10"/>
  <c r="M104" i="5"/>
  <c r="M106" i="5" s="1"/>
  <c r="K27" i="10"/>
  <c r="J104" i="5"/>
  <c r="J106" i="5" s="1"/>
  <c r="K24" i="10"/>
  <c r="N104" i="10"/>
  <c r="N106" i="10" s="1"/>
  <c r="K28" i="9"/>
  <c r="E104" i="10"/>
  <c r="E106" i="10" s="1"/>
  <c r="K19" i="9"/>
  <c r="H104" i="5"/>
  <c r="H106" i="5" s="1"/>
  <c r="K22" i="10"/>
  <c r="F104" i="10"/>
  <c r="F106" i="10" s="1"/>
  <c r="K20" i="9"/>
  <c r="K104" i="5"/>
  <c r="K106" i="5" s="1"/>
  <c r="K25" i="10"/>
  <c r="K32" i="7"/>
  <c r="P104" i="10"/>
  <c r="P106" i="10" s="1"/>
  <c r="K30" i="10" s="1"/>
  <c r="C114" i="8" l="1"/>
  <c r="C112" i="7" s="1"/>
  <c r="C106" i="7"/>
  <c r="T104" i="7"/>
  <c r="T106" i="7" s="1"/>
  <c r="X104" i="7"/>
  <c r="J42" i="9"/>
  <c r="J44" i="9" s="1"/>
  <c r="K104" i="11"/>
  <c r="K106" i="11" s="1"/>
  <c r="K25" i="5"/>
  <c r="F104" i="5"/>
  <c r="F106" i="5" s="1"/>
  <c r="K20" i="10"/>
  <c r="H104" i="11"/>
  <c r="H106" i="11" s="1"/>
  <c r="K22" i="5"/>
  <c r="E104" i="5"/>
  <c r="E106" i="5" s="1"/>
  <c r="K19" i="10"/>
  <c r="N104" i="5"/>
  <c r="N106" i="5" s="1"/>
  <c r="K28" i="10"/>
  <c r="J104" i="11"/>
  <c r="J106" i="11" s="1"/>
  <c r="K24" i="5"/>
  <c r="M104" i="11"/>
  <c r="M106" i="11" s="1"/>
  <c r="K27" i="5"/>
  <c r="I104" i="11"/>
  <c r="I106" i="11" s="1"/>
  <c r="K23" i="5"/>
  <c r="D104" i="5"/>
  <c r="D106" i="5" s="1"/>
  <c r="K12" i="10"/>
  <c r="O104" i="5"/>
  <c r="O106" i="5" s="1"/>
  <c r="K29" i="10"/>
  <c r="L104" i="11"/>
  <c r="L106" i="11" s="1"/>
  <c r="K26" i="5"/>
  <c r="G104" i="5"/>
  <c r="G106" i="5" s="1"/>
  <c r="K21" i="10"/>
  <c r="K32" i="9"/>
  <c r="P104" i="5"/>
  <c r="P106" i="5" s="1"/>
  <c r="K30" i="5" s="1"/>
  <c r="X106" i="7" l="1"/>
  <c r="C114" i="7" s="1"/>
  <c r="C112" i="9" s="1"/>
  <c r="K11" i="7"/>
  <c r="K14" i="7" s="1"/>
  <c r="K16" i="7" s="1"/>
  <c r="K35" i="7" s="1"/>
  <c r="C104" i="9"/>
  <c r="J42" i="10"/>
  <c r="J44" i="10" s="1"/>
  <c r="G104" i="11"/>
  <c r="G106" i="11" s="1"/>
  <c r="K21" i="5"/>
  <c r="L104" i="12"/>
  <c r="L106" i="12" s="1"/>
  <c r="K26" i="11"/>
  <c r="O104" i="11"/>
  <c r="O106" i="11" s="1"/>
  <c r="K29" i="5"/>
  <c r="D104" i="11"/>
  <c r="D106" i="11" s="1"/>
  <c r="K12" i="5"/>
  <c r="I104" i="12"/>
  <c r="I106" i="12" s="1"/>
  <c r="K23" i="11"/>
  <c r="M104" i="12"/>
  <c r="M106" i="12" s="1"/>
  <c r="K27" i="11"/>
  <c r="J104" i="12"/>
  <c r="J106" i="12" s="1"/>
  <c r="K24" i="11"/>
  <c r="N104" i="11"/>
  <c r="N106" i="11" s="1"/>
  <c r="K28" i="5"/>
  <c r="E104" i="11"/>
  <c r="E106" i="11" s="1"/>
  <c r="K19" i="5"/>
  <c r="H104" i="12"/>
  <c r="H106" i="12" s="1"/>
  <c r="K22" i="11"/>
  <c r="F104" i="11"/>
  <c r="F106" i="11" s="1"/>
  <c r="K20" i="5"/>
  <c r="K104" i="12"/>
  <c r="K106" i="12" s="1"/>
  <c r="K25" i="11"/>
  <c r="K32" i="10"/>
  <c r="P104" i="11"/>
  <c r="P106" i="11" s="1"/>
  <c r="K30" i="11" s="1"/>
  <c r="J42" i="5" l="1"/>
  <c r="J44" i="5" s="1"/>
  <c r="C106" i="9"/>
  <c r="X104" i="9"/>
  <c r="T104" i="9"/>
  <c r="T106" i="9" s="1"/>
  <c r="K104" i="13"/>
  <c r="K106" i="13" s="1"/>
  <c r="K25" i="13" s="1"/>
  <c r="K25" i="12"/>
  <c r="F104" i="12"/>
  <c r="F106" i="12" s="1"/>
  <c r="K20" i="11"/>
  <c r="H104" i="13"/>
  <c r="H106" i="13" s="1"/>
  <c r="K22" i="13" s="1"/>
  <c r="K22" i="12"/>
  <c r="E104" i="12"/>
  <c r="E106" i="12" s="1"/>
  <c r="K19" i="11"/>
  <c r="N104" i="12"/>
  <c r="N106" i="12" s="1"/>
  <c r="K28" i="11"/>
  <c r="J104" i="13"/>
  <c r="J106" i="13" s="1"/>
  <c r="K24" i="13" s="1"/>
  <c r="K24" i="12"/>
  <c r="M104" i="13"/>
  <c r="M106" i="13" s="1"/>
  <c r="K27" i="13" s="1"/>
  <c r="K27" i="12"/>
  <c r="I104" i="13"/>
  <c r="I106" i="13" s="1"/>
  <c r="K23" i="13" s="1"/>
  <c r="K23" i="12"/>
  <c r="D104" i="12"/>
  <c r="D106" i="12" s="1"/>
  <c r="K12" i="11"/>
  <c r="O104" i="12"/>
  <c r="O106" i="12" s="1"/>
  <c r="K29" i="11"/>
  <c r="L104" i="13"/>
  <c r="L106" i="13" s="1"/>
  <c r="K26" i="13" s="1"/>
  <c r="K26" i="12"/>
  <c r="G104" i="12"/>
  <c r="G106" i="12" s="1"/>
  <c r="K21" i="11"/>
  <c r="K32" i="5"/>
  <c r="P104" i="12"/>
  <c r="P106" i="12" s="1"/>
  <c r="K30" i="12" s="1"/>
  <c r="X106" i="9" l="1"/>
  <c r="C114" i="9" s="1"/>
  <c r="C112" i="10" s="1"/>
  <c r="K11" i="9"/>
  <c r="K14" i="9" s="1"/>
  <c r="K16" i="9" s="1"/>
  <c r="K35" i="9" s="1"/>
  <c r="C104" i="10"/>
  <c r="J42" i="11"/>
  <c r="J44" i="11" s="1"/>
  <c r="G104" i="13"/>
  <c r="G106" i="13" s="1"/>
  <c r="K21" i="13" s="1"/>
  <c r="K21" i="12"/>
  <c r="O104" i="13"/>
  <c r="O106" i="13" s="1"/>
  <c r="K29" i="13" s="1"/>
  <c r="K29" i="12"/>
  <c r="D104" i="13"/>
  <c r="D106" i="13" s="1"/>
  <c r="K12" i="13" s="1"/>
  <c r="K12" i="12"/>
  <c r="N104" i="13"/>
  <c r="N106" i="13" s="1"/>
  <c r="K28" i="13" s="1"/>
  <c r="K28" i="12"/>
  <c r="E104" i="13"/>
  <c r="E106" i="13" s="1"/>
  <c r="K19" i="13" s="1"/>
  <c r="K19" i="12"/>
  <c r="F104" i="13"/>
  <c r="F106" i="13" s="1"/>
  <c r="K20" i="13" s="1"/>
  <c r="K20" i="12"/>
  <c r="K32" i="11"/>
  <c r="P104" i="13"/>
  <c r="P106" i="13" s="1"/>
  <c r="J42" i="12" l="1"/>
  <c r="J44" i="12" s="1"/>
  <c r="C106" i="10"/>
  <c r="T104" i="10"/>
  <c r="T106" i="10" s="1"/>
  <c r="X104" i="10"/>
  <c r="K30" i="13"/>
  <c r="K32" i="13" s="1"/>
  <c r="K32" i="12"/>
  <c r="X106" i="10" l="1"/>
  <c r="C114" i="10" s="1"/>
  <c r="C112" i="5" s="1"/>
  <c r="K11" i="10"/>
  <c r="K14" i="10" s="1"/>
  <c r="K16" i="10" s="1"/>
  <c r="K35" i="10" s="1"/>
  <c r="C104" i="5"/>
  <c r="J42" i="13"/>
  <c r="J44" i="13" s="1"/>
  <c r="C106" i="5" l="1"/>
  <c r="X104" i="5"/>
  <c r="T104" i="5"/>
  <c r="T106" i="5" s="1"/>
  <c r="X106" i="5" l="1"/>
  <c r="C114" i="5" s="1"/>
  <c r="C112" i="11" s="1"/>
  <c r="K11" i="5"/>
  <c r="K14" i="5" s="1"/>
  <c r="K16" i="5" s="1"/>
  <c r="K35" i="5" s="1"/>
  <c r="C104" i="11"/>
  <c r="C106" i="11" l="1"/>
  <c r="T104" i="11"/>
  <c r="T106" i="11" s="1"/>
  <c r="X104" i="11"/>
  <c r="X106" i="11" l="1"/>
  <c r="C114" i="11" s="1"/>
  <c r="C112" i="12" s="1"/>
  <c r="C104" i="12"/>
  <c r="K11" i="11"/>
  <c r="K14" i="11" s="1"/>
  <c r="K16" i="11" s="1"/>
  <c r="K35" i="11" s="1"/>
  <c r="C106" i="12" l="1"/>
  <c r="X104" i="12"/>
  <c r="T104" i="12"/>
  <c r="T106" i="12" s="1"/>
  <c r="X106" i="12" l="1"/>
  <c r="C114" i="12" s="1"/>
  <c r="C112" i="13" s="1"/>
  <c r="K11" i="12"/>
  <c r="K14" i="12" s="1"/>
  <c r="K16" i="12" s="1"/>
  <c r="K35" i="12" s="1"/>
  <c r="C104" i="13"/>
  <c r="C106" i="13" l="1"/>
  <c r="T104" i="13"/>
  <c r="T106" i="13" s="1"/>
  <c r="X104" i="13"/>
  <c r="K11" i="13" l="1"/>
  <c r="K14" i="13" s="1"/>
  <c r="K16" i="13" s="1"/>
  <c r="K35" i="13" s="1"/>
  <c r="X106" i="13"/>
  <c r="C114" i="13" s="1"/>
</calcChain>
</file>

<file path=xl/sharedStrings.xml><?xml version="1.0" encoding="utf-8"?>
<sst xmlns="http://schemas.openxmlformats.org/spreadsheetml/2006/main" count="3809" uniqueCount="155">
  <si>
    <t>Income</t>
  </si>
  <si>
    <t>Date</t>
  </si>
  <si>
    <t>Sales Totals</t>
  </si>
  <si>
    <t>Income Prior to this month</t>
  </si>
  <si>
    <t>Total Income this Month</t>
  </si>
  <si>
    <t>Total sales year to date</t>
  </si>
  <si>
    <t>Expenses.</t>
  </si>
  <si>
    <t>Purchases*</t>
  </si>
  <si>
    <t>Sub-Contractors*</t>
  </si>
  <si>
    <t>Wages and Staff costs</t>
  </si>
  <si>
    <t>Premises Costs</t>
  </si>
  <si>
    <t>Premises Costs*</t>
  </si>
  <si>
    <t>Car, Van &amp; Travel*</t>
  </si>
  <si>
    <t>Repairs &amp; Renewals</t>
  </si>
  <si>
    <t>Advertising and Promotion</t>
  </si>
  <si>
    <t>Interest on Business Loans</t>
  </si>
  <si>
    <t>Bad Debts</t>
  </si>
  <si>
    <t>Accountancy &amp; Legal Fees</t>
  </si>
  <si>
    <t>Losses &amp; Write-offs</t>
  </si>
  <si>
    <t>Miscellaneous Expenses</t>
  </si>
  <si>
    <t>**/**/****</t>
  </si>
  <si>
    <t>Monthly Totals</t>
  </si>
  <si>
    <t>Expenses b/f from Previous Months</t>
  </si>
  <si>
    <t>Expenses Year to Date</t>
  </si>
  <si>
    <t>Total for Month</t>
  </si>
  <si>
    <t>Total of Prior b/f</t>
  </si>
  <si>
    <t>Total Year to Date</t>
  </si>
  <si>
    <t>Profit for Month</t>
  </si>
  <si>
    <t>Profit Prior Months</t>
  </si>
  <si>
    <t>Profit Year to Date</t>
  </si>
  <si>
    <t>Sales</t>
  </si>
  <si>
    <t>Total</t>
  </si>
  <si>
    <t>Expenses</t>
  </si>
  <si>
    <t>Month</t>
  </si>
  <si>
    <t>Totals</t>
  </si>
  <si>
    <t>Total of all Expenses</t>
  </si>
  <si>
    <t>Profit **</t>
  </si>
  <si>
    <t>Description</t>
  </si>
  <si>
    <t>*********</t>
  </si>
  <si>
    <t>*************</t>
  </si>
  <si>
    <t>***********</t>
  </si>
  <si>
    <t>************</t>
  </si>
  <si>
    <t>**************</t>
  </si>
  <si>
    <t>Profit &amp; Loss Account of:-</t>
  </si>
  <si>
    <t>Total Sales</t>
  </si>
  <si>
    <t>Cost of Sales</t>
  </si>
  <si>
    <t>Total Direct Costs</t>
  </si>
  <si>
    <t>Gross Profit</t>
  </si>
  <si>
    <t>Telephone &amp; Stationery</t>
  </si>
  <si>
    <t>Bank and Credit Charges</t>
  </si>
  <si>
    <t>Total Expenses</t>
  </si>
  <si>
    <t>Net Profit</t>
  </si>
  <si>
    <t>VAT</t>
  </si>
  <si>
    <t>VAT 100 Return Figures (Previous 3 Months)</t>
  </si>
  <si>
    <r>
      <t xml:space="preserve">Box 3 </t>
    </r>
    <r>
      <rPr>
        <sz val="11"/>
        <color theme="1"/>
        <rFont val="Calibri"/>
        <family val="2"/>
        <scheme val="minor"/>
      </rPr>
      <t>total VAT due</t>
    </r>
  </si>
  <si>
    <r>
      <t>Box 4</t>
    </r>
    <r>
      <rPr>
        <sz val="11"/>
        <color theme="1"/>
        <rFont val="Calibri"/>
        <family val="2"/>
        <scheme val="minor"/>
      </rPr>
      <t xml:space="preserve"> VAT reclaimed on purchases and other inputs</t>
    </r>
  </si>
  <si>
    <r>
      <t>Box 5</t>
    </r>
    <r>
      <rPr>
        <sz val="11"/>
        <color theme="1"/>
        <rFont val="Calibri"/>
        <family val="2"/>
        <scheme val="minor"/>
      </rPr>
      <t xml:space="preserve"> Net VAT payable to HMRC</t>
    </r>
  </si>
  <si>
    <r>
      <t xml:space="preserve">Box 1 </t>
    </r>
    <r>
      <rPr>
        <sz val="11"/>
        <color theme="1"/>
        <rFont val="Calibri"/>
        <family val="2"/>
        <scheme val="minor"/>
      </rPr>
      <t>VAT due this period on sales and other outputs</t>
    </r>
  </si>
  <si>
    <r>
      <t xml:space="preserve">Box 6 </t>
    </r>
    <r>
      <rPr>
        <sz val="11"/>
        <color theme="1"/>
        <rFont val="Calibri"/>
        <family val="2"/>
        <scheme val="minor"/>
      </rPr>
      <t>Total value of sales and all other outputs</t>
    </r>
  </si>
  <si>
    <r>
      <rPr>
        <b/>
        <sz val="11"/>
        <color theme="1"/>
        <rFont val="Calibri"/>
        <family val="2"/>
        <scheme val="minor"/>
      </rPr>
      <t>Box 7</t>
    </r>
    <r>
      <rPr>
        <sz val="11"/>
        <color theme="1"/>
        <rFont val="Calibri"/>
        <family val="2"/>
        <scheme val="minor"/>
      </rPr>
      <t xml:space="preserve"> Total value of purchases and all other inputs</t>
    </r>
  </si>
  <si>
    <r>
      <t xml:space="preserve">Box 8 </t>
    </r>
    <r>
      <rPr>
        <sz val="11"/>
        <color theme="1"/>
        <rFont val="Calibri"/>
        <family val="2"/>
        <scheme val="minor"/>
      </rPr>
      <t>Total sales and supplies to EC states</t>
    </r>
  </si>
  <si>
    <r>
      <t>Box 9</t>
    </r>
    <r>
      <rPr>
        <sz val="11"/>
        <color theme="1"/>
        <rFont val="Calibri"/>
        <family val="2"/>
        <scheme val="minor"/>
      </rPr>
      <t xml:space="preserve"> Total purchases and acquisitions from EC states</t>
    </r>
  </si>
  <si>
    <r>
      <rPr>
        <b/>
        <sz val="11"/>
        <color theme="1"/>
        <rFont val="Calibri"/>
        <family val="2"/>
        <scheme val="minor"/>
      </rPr>
      <t xml:space="preserve">Box 2 </t>
    </r>
    <r>
      <rPr>
        <sz val="11"/>
        <color theme="1"/>
        <rFont val="Calibri"/>
        <family val="2"/>
        <scheme val="minor"/>
      </rPr>
      <t>VAT due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acquisitions from other EC states</t>
    </r>
  </si>
  <si>
    <t>Total Cost inc. VAT</t>
  </si>
  <si>
    <t>**********</t>
  </si>
  <si>
    <t>Vat</t>
  </si>
  <si>
    <t>VAT Inc. Total</t>
  </si>
  <si>
    <t>Chq/Dep No.</t>
  </si>
  <si>
    <t>Current a/c 1</t>
  </si>
  <si>
    <t>Current a/c 2</t>
  </si>
  <si>
    <t>Deposit a/c</t>
  </si>
  <si>
    <t>Credit Card</t>
  </si>
  <si>
    <t>Charge Card</t>
  </si>
  <si>
    <t>**/**/**</t>
  </si>
  <si>
    <t>Opening Balance</t>
  </si>
  <si>
    <t>****</t>
  </si>
  <si>
    <t>Balance c/f</t>
  </si>
  <si>
    <t xml:space="preserve">      Bank Accounts Tracker of:-</t>
  </si>
  <si>
    <t>Brought Forward</t>
  </si>
  <si>
    <t>.</t>
  </si>
  <si>
    <t>02392 593917</t>
  </si>
  <si>
    <t>Sale Price</t>
  </si>
  <si>
    <t>Cost Price</t>
  </si>
  <si>
    <t>Margin</t>
  </si>
  <si>
    <t>**********************</t>
  </si>
  <si>
    <t>All these services are 100% FREE</t>
  </si>
  <si>
    <t>This Template is supplied by:-</t>
  </si>
  <si>
    <t>Walton Accountancy</t>
  </si>
  <si>
    <t>FREE</t>
  </si>
  <si>
    <t>•</t>
  </si>
  <si>
    <t>Initial meeting or telephone consultation.</t>
  </si>
  <si>
    <t>If you encounter any problems with it, please contact us via:-</t>
  </si>
  <si>
    <t>Unlimited email and telephone support.</t>
  </si>
  <si>
    <t>Registration for self-employment.</t>
  </si>
  <si>
    <t>email:-</t>
  </si>
  <si>
    <t>info@waltonaccountancy.co.uk</t>
  </si>
  <si>
    <t>Training and help to set up bookkeeping records.</t>
  </si>
  <si>
    <t>or</t>
  </si>
  <si>
    <t>Unlimited tailor designed spread-sheets.</t>
  </si>
  <si>
    <t>Use "contact us" form on our website at:-</t>
  </si>
  <si>
    <t>www.waltonaccountancy.co.uk</t>
  </si>
  <si>
    <t>Registration for PAYE if required.</t>
  </si>
  <si>
    <t>Company formation if required.</t>
  </si>
  <si>
    <t>Thank-you from the team at Walton Accountancy Services.</t>
  </si>
  <si>
    <t>Annual returns (including filing fee!).</t>
  </si>
  <si>
    <t>Registration for VAT if required. </t>
  </si>
  <si>
    <t>Mortgage and credit application references.</t>
  </si>
  <si>
    <t>Why not consider becoming a client of ours and take advantage of this great service at these extremely competitive prices:-</t>
  </si>
  <si>
    <t>This is a simple additional sheet provided for optional use.</t>
  </si>
  <si>
    <t>It allows the facility for you to build up a record of customer contacts and details which can easily be transferred forward to subsequent years, letting you keep all of your essential records in one file on your desktop.</t>
  </si>
  <si>
    <r>
      <t>When entering telephone/mobile/fax. numbers, use the convention *****"space"******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this ensures that entries are saved as strings, not numeric values (which would result in the dropping of leading zeros).</t>
    </r>
  </si>
  <si>
    <t>As you accumulate information in this table, take care to ensure that you "save" and "backup" your work on a regular basis!  Your business name will be automatically entered when you complete the "April" sheet.</t>
  </si>
  <si>
    <t>You can print out your customer list at any time by selecting the customer records required and choosing them as your "print area" in the "print" option of your toolbar.</t>
  </si>
  <si>
    <t>Customer Contact and Records of:-</t>
  </si>
  <si>
    <t>Cust/Acc No.</t>
  </si>
  <si>
    <t>Customer Name</t>
  </si>
  <si>
    <t>Contact Name</t>
  </si>
  <si>
    <t>Telephone</t>
  </si>
  <si>
    <t>Mobile</t>
  </si>
  <si>
    <t>Fax.</t>
  </si>
  <si>
    <t>Address 1</t>
  </si>
  <si>
    <t>Address 2</t>
  </si>
  <si>
    <t>City</t>
  </si>
  <si>
    <t>County</t>
  </si>
  <si>
    <t>Country</t>
  </si>
  <si>
    <t>Post Code</t>
  </si>
  <si>
    <t>Notes</t>
  </si>
  <si>
    <t>Period 01/01/2022 to 31/12/2022</t>
  </si>
  <si>
    <t>January 2022</t>
  </si>
  <si>
    <t>February 2022</t>
  </si>
  <si>
    <t>March 2022</t>
  </si>
  <si>
    <t>April 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</si>
  <si>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</si>
  <si>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</si>
  <si>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</si>
  <si>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</si>
  <si>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</si>
  <si>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</si>
  <si>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</si>
  <si>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</si>
  <si>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Month 12 - December 2022</t>
  </si>
  <si>
    <t>Month 11 - November 2022</t>
  </si>
  <si>
    <t>Month 10 - October 2022</t>
  </si>
  <si>
    <t>Month 9 - September 2022</t>
  </si>
  <si>
    <t>Month 8 - August 2022</t>
  </si>
  <si>
    <t>Month 7 - July 2022</t>
  </si>
  <si>
    <t>Month 6 - June 2022</t>
  </si>
  <si>
    <t>Month 5 - May 2022</t>
  </si>
  <si>
    <t>Month 4 - April 2022</t>
  </si>
  <si>
    <t>Month 3 - March 2022</t>
  </si>
  <si>
    <t>Month 2 - February 2022</t>
  </si>
  <si>
    <t>Month 1 - January 2022</t>
  </si>
  <si>
    <t>Year 2022 to date</t>
  </si>
  <si>
    <t>Brought forward VAT figures November 2021 (if required - see instructions)</t>
  </si>
  <si>
    <t>Brought forward VAT figures December 2021 (if required - see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</si>
</sst>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53735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1"/>
      <color rgb="FF4870E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rgb="FF4870E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7" fontId="0" fillId="0" borderId="0" xfId="0" quotePrefix="1" applyNumberFormat="1"/>
    <xf numFmtId="0" fontId="0" fillId="0" borderId="0" xfId="0" quotePrefix="1"/>
    <xf numFmtId="0" fontId="4" fillId="0" borderId="0" xfId="0" applyFont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8" fillId="2" borderId="8" xfId="0" applyFont="1" applyFill="1" applyBorder="1"/>
    <xf numFmtId="0" fontId="0" fillId="2" borderId="9" xfId="0" applyFill="1" applyBorder="1"/>
    <xf numFmtId="0" fontId="8" fillId="2" borderId="9" xfId="0" applyFont="1" applyFill="1" applyBorder="1"/>
    <xf numFmtId="0" fontId="0" fillId="2" borderId="10" xfId="0" applyFill="1" applyBorder="1"/>
    <xf numFmtId="0" fontId="2" fillId="2" borderId="8" xfId="0" applyFont="1" applyFill="1" applyBorder="1"/>
    <xf numFmtId="0" fontId="8" fillId="2" borderId="4" xfId="0" applyFont="1" applyFill="1" applyBorder="1"/>
    <xf numFmtId="164" fontId="0" fillId="2" borderId="5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3" borderId="0" xfId="0" applyFill="1"/>
    <xf numFmtId="0" fontId="8" fillId="3" borderId="3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3" borderId="3" xfId="0" applyFont="1" applyFill="1" applyBorder="1"/>
    <xf numFmtId="164" fontId="0" fillId="3" borderId="6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4" fontId="0" fillId="0" borderId="0" xfId="0" applyNumberFormat="1" applyProtection="1"/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2" fillId="4" borderId="1" xfId="0" applyFont="1" applyFill="1" applyBorder="1"/>
    <xf numFmtId="0" fontId="0" fillId="4" borderId="1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43" fontId="17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11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4" fillId="0" borderId="0" xfId="0" applyFont="1" applyProtection="1"/>
    <xf numFmtId="1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0</xdr:row>
      <xdr:rowOff>1</xdr:rowOff>
    </xdr:from>
    <xdr:to>
      <xdr:col>10</xdr:col>
      <xdr:colOff>171021</xdr:colOff>
      <xdr:row>3</xdr:row>
      <xdr:rowOff>99061</xdr:rowOff>
    </xdr:to>
    <xdr:pic>
      <xdr:nvPicPr>
        <xdr:cNvPr id="2" name="Picture 1" descr="SmallLogo.png">
          <a:extLst>
            <a:ext uri="{FF2B5EF4-FFF2-40B4-BE49-F238E27FC236}">
              <a16:creationId xmlns:a16="http://schemas.microsoft.com/office/drawing/2014/main" id="{22D21C01-65A2-46B4-9B72-3CA59F6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4175760" y="1"/>
          <a:ext cx="2091261" cy="9067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17</xdr:col>
      <xdr:colOff>608652</xdr:colOff>
      <xdr:row>26</xdr:row>
      <xdr:rowOff>26867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458AE8A-6983-4282-B933-FEAC5AA73828}"/>
            </a:ext>
          </a:extLst>
        </xdr:cNvPr>
        <xdr:cNvGrpSpPr/>
      </xdr:nvGrpSpPr>
      <xdr:grpSpPr>
        <a:xfrm>
          <a:off x="619125" y="3743325"/>
          <a:ext cx="10352727" cy="1912817"/>
          <a:chOff x="703767" y="3765719"/>
          <a:chExt cx="9986636" cy="191281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AAB80A8-A105-4BE4-B967-698F13A4AD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44" t="1851" r="863" b="1567"/>
          <a:stretch/>
        </xdr:blipFill>
        <xdr:spPr>
          <a:xfrm>
            <a:off x="703767" y="3765719"/>
            <a:ext cx="4935161" cy="191232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22E4814-64FD-401C-9F9C-B49F42A9B0F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94" r="411" b="359"/>
          <a:stretch/>
        </xdr:blipFill>
        <xdr:spPr>
          <a:xfrm>
            <a:off x="5774125" y="3766936"/>
            <a:ext cx="4916278" cy="1911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114300</xdr:rowOff>
    </xdr:from>
    <xdr:to>
      <xdr:col>5</xdr:col>
      <xdr:colOff>1350216</xdr:colOff>
      <xdr:row>6</xdr:row>
      <xdr:rowOff>28575</xdr:rowOff>
    </xdr:to>
    <xdr:pic>
      <xdr:nvPicPr>
        <xdr:cNvPr id="3" name="Picture 2" descr="Small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6057900" y="114300"/>
          <a:ext cx="20550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ccsvr01\Share\Users\dwalton\Downloads\standard-spreadsheet-april-2017-to-march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TUFF"/>
      <sheetName val="Customers"/>
      <sheetName val="April 2017"/>
      <sheetName val="May 2017"/>
      <sheetName val="June 2017"/>
      <sheetName val="July 2017"/>
      <sheetName val="August 2017"/>
      <sheetName val="September 2017"/>
      <sheetName val="October 2017"/>
      <sheetName val="November 2017"/>
      <sheetName val="December 2017"/>
      <sheetName val="January 2018"/>
      <sheetName val="February 2018"/>
      <sheetName val="March 2018"/>
      <sheetName val="Totals 2017-2018"/>
      <sheetName val="Important!!"/>
    </sheetNames>
    <sheetDataSet>
      <sheetData sheetId="0"/>
      <sheetData sheetId="1"/>
      <sheetData sheetId="2">
        <row r="1">
          <cell r="A1" t="str">
            <v>**************** (Your Name or Business Name Here)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waltonaccountancy.co.uk" TargetMode="External"/><Relationship Id="rId1" Type="http://schemas.openxmlformats.org/officeDocument/2006/relationships/hyperlink" Target="http://www.waltonaccountancy.co.uk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workbookViewId="0">
      <selection activeCell="M6" sqref="M6:O6"/>
    </sheetView>
  </sheetViews>
  <sheetFormatPr defaultRowHeight="15" x14ac:dyDescent="0.25"/>
  <sheetData>
    <row r="1" spans="1:19" ht="21.6" customHeight="1" x14ac:dyDescent="0.25"/>
    <row r="2" spans="1:19" ht="21" x14ac:dyDescent="0.35">
      <c r="B2" s="126" t="s">
        <v>85</v>
      </c>
      <c r="L2" s="127" t="s">
        <v>86</v>
      </c>
      <c r="M2" s="127"/>
      <c r="N2" s="127"/>
      <c r="O2" s="3" t="s">
        <v>87</v>
      </c>
      <c r="P2" s="127"/>
      <c r="Q2" s="127"/>
      <c r="R2" s="127"/>
    </row>
    <row r="3" spans="1:19" ht="21" x14ac:dyDescent="0.35">
      <c r="B3" s="128"/>
      <c r="I3" s="145" t="s">
        <v>80</v>
      </c>
      <c r="J3" s="145"/>
      <c r="L3" s="127"/>
      <c r="M3" s="127"/>
      <c r="N3" s="127"/>
      <c r="O3" s="127"/>
      <c r="P3" s="127"/>
      <c r="Q3" s="127"/>
      <c r="R3" s="127"/>
    </row>
    <row r="4" spans="1:19" s="133" customFormat="1" ht="18.75" x14ac:dyDescent="0.3">
      <c r="A4" s="129" t="s">
        <v>88</v>
      </c>
      <c r="B4" s="130" t="s">
        <v>89</v>
      </c>
      <c r="C4" s="131" t="s">
        <v>90</v>
      </c>
      <c r="D4" s="132"/>
      <c r="E4" s="132"/>
      <c r="F4" s="132"/>
      <c r="G4" s="132"/>
      <c r="H4" s="132"/>
      <c r="I4" s="132"/>
      <c r="J4" s="132"/>
      <c r="K4" s="132"/>
      <c r="L4" s="127" t="s">
        <v>91</v>
      </c>
      <c r="M4" s="127"/>
      <c r="N4" s="127"/>
      <c r="O4" s="127"/>
      <c r="P4" s="127"/>
      <c r="Q4" s="127"/>
      <c r="R4" s="127"/>
      <c r="S4" s="132"/>
    </row>
    <row r="5" spans="1:19" s="133" customFormat="1" ht="18.75" x14ac:dyDescent="0.3">
      <c r="A5" s="129" t="s">
        <v>88</v>
      </c>
      <c r="B5" s="130" t="s">
        <v>89</v>
      </c>
      <c r="C5" s="131" t="s">
        <v>92</v>
      </c>
      <c r="D5" s="132"/>
      <c r="E5" s="132"/>
      <c r="F5" s="132"/>
      <c r="G5" s="132"/>
      <c r="H5" s="132"/>
      <c r="I5" s="132"/>
      <c r="J5" s="132"/>
      <c r="K5" s="132"/>
      <c r="L5" s="127"/>
      <c r="M5" s="127"/>
      <c r="N5" s="127"/>
      <c r="O5" s="127"/>
      <c r="P5" s="127"/>
      <c r="Q5" s="127"/>
      <c r="R5" s="127"/>
      <c r="S5" s="132"/>
    </row>
    <row r="6" spans="1:19" s="133" customFormat="1" ht="18.75" x14ac:dyDescent="0.3">
      <c r="A6" s="129" t="s">
        <v>88</v>
      </c>
      <c r="B6" s="130" t="s">
        <v>89</v>
      </c>
      <c r="C6" s="131" t="s">
        <v>93</v>
      </c>
      <c r="D6" s="132"/>
      <c r="E6" s="132"/>
      <c r="F6" s="132"/>
      <c r="G6" s="132"/>
      <c r="H6" s="132"/>
      <c r="I6" s="132"/>
      <c r="J6" s="132"/>
      <c r="K6" s="132"/>
      <c r="L6" s="127" t="s">
        <v>94</v>
      </c>
      <c r="M6" s="146" t="s">
        <v>95</v>
      </c>
      <c r="N6" s="146"/>
      <c r="O6" s="146"/>
      <c r="P6" s="127"/>
      <c r="Q6" s="127"/>
      <c r="R6" s="127"/>
      <c r="S6" s="132"/>
    </row>
    <row r="7" spans="1:19" s="133" customFormat="1" ht="18.75" x14ac:dyDescent="0.3">
      <c r="A7" s="129" t="s">
        <v>88</v>
      </c>
      <c r="B7" s="130" t="s">
        <v>89</v>
      </c>
      <c r="C7" s="131" t="s">
        <v>96</v>
      </c>
      <c r="D7" s="132"/>
      <c r="E7" s="132"/>
      <c r="F7" s="132"/>
      <c r="G7" s="132"/>
      <c r="H7" s="132"/>
      <c r="I7" s="132"/>
      <c r="J7" s="132"/>
      <c r="K7" s="132"/>
      <c r="L7" s="127" t="s">
        <v>97</v>
      </c>
      <c r="M7" s="127"/>
      <c r="N7" s="127"/>
      <c r="O7" s="127"/>
      <c r="P7" s="127"/>
      <c r="Q7" s="127"/>
      <c r="R7" s="127"/>
      <c r="S7" s="132"/>
    </row>
    <row r="8" spans="1:19" s="133" customFormat="1" ht="18.75" x14ac:dyDescent="0.3">
      <c r="A8" s="129" t="s">
        <v>88</v>
      </c>
      <c r="B8" s="130" t="s">
        <v>89</v>
      </c>
      <c r="C8" s="131" t="s">
        <v>98</v>
      </c>
      <c r="D8" s="132"/>
      <c r="E8" s="132"/>
      <c r="F8" s="132"/>
      <c r="G8" s="132"/>
      <c r="H8" s="132"/>
      <c r="I8" s="132"/>
      <c r="J8" s="132"/>
      <c r="K8" s="132"/>
      <c r="L8" s="127" t="s">
        <v>99</v>
      </c>
      <c r="M8" s="127"/>
      <c r="N8" s="127"/>
      <c r="O8" s="127"/>
      <c r="P8" s="146" t="s">
        <v>100</v>
      </c>
      <c r="Q8" s="146"/>
      <c r="R8" s="146"/>
      <c r="S8" s="132"/>
    </row>
    <row r="9" spans="1:19" s="133" customFormat="1" ht="18.75" x14ac:dyDescent="0.3">
      <c r="A9" s="129" t="s">
        <v>88</v>
      </c>
      <c r="B9" s="130" t="s">
        <v>89</v>
      </c>
      <c r="C9" s="131" t="s">
        <v>101</v>
      </c>
      <c r="D9" s="132"/>
      <c r="E9" s="132"/>
      <c r="F9" s="132"/>
      <c r="G9" s="132"/>
      <c r="H9" s="132"/>
      <c r="I9" s="132"/>
      <c r="J9" s="132"/>
      <c r="K9" s="132"/>
      <c r="L9" s="127"/>
      <c r="M9" s="127"/>
      <c r="N9" s="127"/>
      <c r="O9" s="127"/>
      <c r="P9" s="127"/>
      <c r="Q9" s="127"/>
      <c r="R9" s="127"/>
      <c r="S9" s="132"/>
    </row>
    <row r="10" spans="1:19" s="133" customFormat="1" ht="18.75" x14ac:dyDescent="0.3">
      <c r="A10" s="129" t="s">
        <v>88</v>
      </c>
      <c r="B10" s="130" t="s">
        <v>89</v>
      </c>
      <c r="C10" s="131" t="s">
        <v>102</v>
      </c>
      <c r="D10" s="132"/>
      <c r="E10" s="132"/>
      <c r="F10" s="132"/>
      <c r="G10" s="132"/>
      <c r="H10" s="132"/>
      <c r="I10" s="132"/>
      <c r="J10" s="132"/>
      <c r="K10" s="132"/>
      <c r="L10" s="127" t="s">
        <v>103</v>
      </c>
      <c r="M10" s="127"/>
      <c r="N10" s="127"/>
      <c r="O10" s="127"/>
      <c r="P10" s="127"/>
      <c r="Q10" s="127"/>
      <c r="R10" s="127"/>
      <c r="S10" s="132"/>
    </row>
    <row r="11" spans="1:19" s="133" customFormat="1" ht="18.75" x14ac:dyDescent="0.3">
      <c r="A11" s="129" t="s">
        <v>88</v>
      </c>
      <c r="B11" s="130" t="s">
        <v>89</v>
      </c>
      <c r="C11" s="131" t="s">
        <v>104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133" customFormat="1" ht="18.75" x14ac:dyDescent="0.3">
      <c r="A12" s="129" t="s">
        <v>88</v>
      </c>
      <c r="B12" s="130" t="s">
        <v>89</v>
      </c>
      <c r="C12" s="131" t="s">
        <v>105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133" customFormat="1" ht="18.75" x14ac:dyDescent="0.3">
      <c r="A13" s="129" t="s">
        <v>88</v>
      </c>
      <c r="B13" s="130" t="s">
        <v>89</v>
      </c>
      <c r="C13" s="131" t="s">
        <v>106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 x14ac:dyDescent="0.25"/>
    <row r="15" spans="1:19" ht="18.75" x14ac:dyDescent="0.3">
      <c r="B15" s="134" t="s">
        <v>107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</sheetData>
  <sheetProtection algorithmName="SHA-512" hashValue="ocQ+SsV1PmX8/B8CpMbFZOAQfJjEoh+tLJbTQhArSOs8gLmSwb5cYBo28RV3VlN3SkSSbTuqqv13fmEAan7vdA==" saltValue="3U5HVTkkfYAlXq5RsXuLLA==" spinCount="100000" sheet="1" objects="1" scenarios="1" selectLockedCells="1"/>
  <mergeCells count="3">
    <mergeCell ref="I3:J3"/>
    <mergeCell ref="M6:O6"/>
    <mergeCell ref="P8:R8"/>
  </mergeCells>
  <hyperlinks>
    <hyperlink ref="P8" r:id="rId1" xr:uid="{00000000-0004-0000-0000-000000000000}"/>
    <hyperlink ref="M6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8" width="23.7109375" customWidth="1"/>
    <col min="19" max="19" width="23.85546875" customWidth="1"/>
    <col min="20" max="20" width="20.140625" customWidth="1"/>
    <col min="21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8 - August 2022</v>
      </c>
      <c r="K2" s="72" t="str">
        <f>'July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144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('July 2022'!O42)</f>
        <v>0</v>
      </c>
      <c r="P3" s="121">
        <f>('July 2022'!P42)</f>
        <v>0</v>
      </c>
      <c r="Q3" s="121">
        <f>('July 2022'!Q42)</f>
        <v>0</v>
      </c>
      <c r="R3" s="121">
        <f>('July 2022'!R42)</f>
        <v>0</v>
      </c>
      <c r="S3" s="122">
        <f>('July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SUM('July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SUM('July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SUM('July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44774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44775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44776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44777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44778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44779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44780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44781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44782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44783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44784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44785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44786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44787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44788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44789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44790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44791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44792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44793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44794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44795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44796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44797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44798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44799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44800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44801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44802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44803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44804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SUM('July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SUM('July 2022'!C106)</f>
        <v>0</v>
      </c>
      <c r="D104" s="41">
        <f>SUM('July 2022'!D106)</f>
        <v>0</v>
      </c>
      <c r="E104" s="41">
        <f>SUM('July 2022'!E106)</f>
        <v>0</v>
      </c>
      <c r="F104" s="41">
        <f>SUM('July 2022'!F106)</f>
        <v>0</v>
      </c>
      <c r="G104" s="41">
        <f>SUM('July 2022'!G106)</f>
        <v>0</v>
      </c>
      <c r="H104" s="41">
        <f>SUM('July 2022'!H106)</f>
        <v>0</v>
      </c>
      <c r="I104" s="41">
        <f>SUM('July 2022'!I106)</f>
        <v>0</v>
      </c>
      <c r="J104" s="41">
        <f>SUM('July 2022'!J106)</f>
        <v>0</v>
      </c>
      <c r="K104" s="41">
        <f>SUM('July 2022'!K106)</f>
        <v>0</v>
      </c>
      <c r="L104" s="41">
        <f>SUM('July 2022'!L106)</f>
        <v>0</v>
      </c>
      <c r="M104" s="41">
        <f>SUM('July 2022'!M106)</f>
        <v>0</v>
      </c>
      <c r="N104" s="41">
        <f>SUM('July 2022'!N106)</f>
        <v>0</v>
      </c>
      <c r="O104" s="41">
        <f>SUM('July 2022'!O106)</f>
        <v>0</v>
      </c>
      <c r="P104" s="41">
        <f>SUM('July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SUM('July 2022'!C114)</f>
        <v>0</v>
      </c>
      <c r="F112" s="45" t="s">
        <v>57</v>
      </c>
      <c r="G112" s="10"/>
      <c r="H112" s="10"/>
      <c r="I112" s="52">
        <f>(F40+'June 2022'!F40+'July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(R101+'June 2022'!R101+'July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SUM(J40+'June 2022'!J40+'July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SUM(X101+'June 2022'!X101+'July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WgqNJiP1fObQHA/xz5KufieCFyy/vfcSkM1FgV2ZxquUTR8O2MWqfQb6r2A5qBqDBXVdbAh9lPPX4eoBqWFBGA==" saltValue="kBqsJR+n21ugbHUi5Rjk3A==" spinCount="100000" sheet="1" objects="1" scenarios="1" formatCells="0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4" width="23.5703125" customWidth="1"/>
    <col min="15" max="16" width="23.7109375" customWidth="1"/>
    <col min="17" max="17" width="23.85546875" customWidth="1"/>
    <col min="18" max="18" width="23.5703125" customWidth="1"/>
    <col min="19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9 - September 2022</v>
      </c>
      <c r="K2" s="72" t="str">
        <f>'August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143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('August 2022'!O42)</f>
        <v>0</v>
      </c>
      <c r="P3" s="121">
        <f>('August 2022'!P42)</f>
        <v>0</v>
      </c>
      <c r="Q3" s="121">
        <f>('August 2022'!Q42)</f>
        <v>0</v>
      </c>
      <c r="R3" s="121">
        <f>('August 2022'!R42)</f>
        <v>0</v>
      </c>
      <c r="S3" s="122">
        <f>('August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SUM('August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SUM('August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SUM('August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44805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44806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44807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44808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44809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44810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44811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44812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44813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44814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44815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44816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44817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44818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44819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44820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44821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44822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44823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44824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44825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44826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44827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44828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44829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44830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44831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44832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44833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44834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SUM('August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SUM('August 2022'!C106)</f>
        <v>0</v>
      </c>
      <c r="D104" s="41">
        <f>SUM('August 2022'!D106)</f>
        <v>0</v>
      </c>
      <c r="E104" s="41">
        <f>SUM('August 2022'!E106)</f>
        <v>0</v>
      </c>
      <c r="F104" s="41">
        <f>SUM('August 2022'!F106)</f>
        <v>0</v>
      </c>
      <c r="G104" s="41">
        <f>SUM('August 2022'!G106)</f>
        <v>0</v>
      </c>
      <c r="H104" s="41">
        <f>SUM('August 2022'!H106)</f>
        <v>0</v>
      </c>
      <c r="I104" s="41">
        <f>SUM('August 2022'!I106)</f>
        <v>0</v>
      </c>
      <c r="J104" s="41">
        <f>SUM('August 2022'!J106)</f>
        <v>0</v>
      </c>
      <c r="K104" s="41">
        <f>SUM('August 2022'!K106)</f>
        <v>0</v>
      </c>
      <c r="L104" s="41">
        <f>SUM('August 2022'!L106)</f>
        <v>0</v>
      </c>
      <c r="M104" s="41">
        <f>SUM('August 2022'!M106)</f>
        <v>0</v>
      </c>
      <c r="N104" s="41">
        <f>SUM('August 2022'!N106)</f>
        <v>0</v>
      </c>
      <c r="O104" s="41">
        <f>SUM('August 2022'!O106)</f>
        <v>0</v>
      </c>
      <c r="P104" s="41">
        <f>SUM('August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SUM('August 2022'!C114)</f>
        <v>0</v>
      </c>
      <c r="F112" s="45" t="s">
        <v>57</v>
      </c>
      <c r="G112" s="10"/>
      <c r="H112" s="10"/>
      <c r="I112" s="52">
        <f>(F40+'July 2022'!F40+'August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(R101+'July 2022'!R101+'August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SUM(J40+'July 2022'!J40+'August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SUM(X101+'July 2022'!X101+'August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ZMNDtQmhnJ0NL5QSrmSa0IQ37nLuRE5i5v9T/aNvpk40TeM9RP9QTjcW179cjL9CIfEIUgRufSrpBhCP+wLyHg==" saltValue="no+cNRITpnSUE6r/H9sFGg==" spinCount="100000" sheet="1" objects="1" scenarios="1" formatCells="0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855468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85546875" customWidth="1"/>
    <col min="23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10 - October 2022</v>
      </c>
      <c r="K2" s="72" t="str">
        <f>'September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142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('September 2022'!O42)</f>
        <v>0</v>
      </c>
      <c r="P3" s="121">
        <f>('September 2022'!P42)</f>
        <v>0</v>
      </c>
      <c r="Q3" s="121">
        <f>('September 2022'!Q42)</f>
        <v>0</v>
      </c>
      <c r="R3" s="121">
        <f>('September 2022'!R42)</f>
        <v>0</v>
      </c>
      <c r="S3" s="121">
        <f>('September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SUM('September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SUM('September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SUM('September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44835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44836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44837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44838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44839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44840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44841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44842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44843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44844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44845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44846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44847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44848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44849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44850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44851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44852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44853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44854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44855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44856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44857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44858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44859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44860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44861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44862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44863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44864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44865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SUM('September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SUM('September 2022'!C106)</f>
        <v>0</v>
      </c>
      <c r="D104" s="41">
        <f>SUM('September 2022'!D106)</f>
        <v>0</v>
      </c>
      <c r="E104" s="41">
        <f>SUM('September 2022'!E106)</f>
        <v>0</v>
      </c>
      <c r="F104" s="41">
        <f>SUM('September 2022'!F106)</f>
        <v>0</v>
      </c>
      <c r="G104" s="41">
        <f>SUM('September 2022'!G106)</f>
        <v>0</v>
      </c>
      <c r="H104" s="41">
        <f>SUM('September 2022'!H106)</f>
        <v>0</v>
      </c>
      <c r="I104" s="41">
        <f>SUM('September 2022'!I106)</f>
        <v>0</v>
      </c>
      <c r="J104" s="41">
        <f>SUM('September 2022'!J106)</f>
        <v>0</v>
      </c>
      <c r="K104" s="41">
        <f>SUM('September 2022'!K106)</f>
        <v>0</v>
      </c>
      <c r="L104" s="41">
        <f>SUM('September 2022'!L106)</f>
        <v>0</v>
      </c>
      <c r="M104" s="41">
        <f>SUM('September 2022'!M106)</f>
        <v>0</v>
      </c>
      <c r="N104" s="41">
        <f>SUM('September 2022'!N106)</f>
        <v>0</v>
      </c>
      <c r="O104" s="41">
        <f>SUM('September 2022'!O106)</f>
        <v>0</v>
      </c>
      <c r="P104" s="41">
        <f>SUM('September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SUM('September 2022'!C114)</f>
        <v>0</v>
      </c>
      <c r="F112" s="45" t="s">
        <v>57</v>
      </c>
      <c r="G112" s="10"/>
      <c r="H112" s="10"/>
      <c r="I112" s="52">
        <f>(F40+'August 2022'!F40+'September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(R101+'August 2022'!R101+'September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SUM(J40+'August 2022'!J40+'September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2022'!X101+'August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pjRS1+O0JAt7Ojcv6xY7oBjiX8ernTP1gd8IvWV0dzdM4LcFiOTWdDqr9yz4S6jCv01UU3jhcb6n5WDYi3C6QQ==" saltValue="tJsKaMVHv+CctCnsUIaGFg==" spinCount="100000" sheet="1" objects="1" scenarios="1" formatCells="0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7" width="20.28515625" customWidth="1"/>
    <col min="8" max="8" width="20.140625" customWidth="1"/>
    <col min="9" max="11" width="24.7109375" customWidth="1"/>
    <col min="12" max="12" width="22.5703125" customWidth="1"/>
    <col min="13" max="13" width="25.7109375" customWidth="1"/>
    <col min="14" max="15" width="23.7109375" customWidth="1"/>
    <col min="16" max="17" width="23.85546875" customWidth="1"/>
    <col min="18" max="19" width="23.7109375" customWidth="1"/>
    <col min="20" max="20" width="20.28515625" customWidth="1"/>
    <col min="21" max="21" width="10.7109375" customWidth="1"/>
    <col min="22" max="23" width="10.85546875" customWidth="1"/>
    <col min="24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11 - November 2022</v>
      </c>
      <c r="K2" s="72" t="str">
        <f>'October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141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('October 2022'!O42)</f>
        <v>0</v>
      </c>
      <c r="P3" s="121">
        <f>('October 2022'!P42)</f>
        <v>0</v>
      </c>
      <c r="Q3" s="121">
        <f>('October 2022'!Q42)</f>
        <v>0</v>
      </c>
      <c r="R3" s="121">
        <f>('October 2022'!R42)</f>
        <v>0</v>
      </c>
      <c r="S3" s="122">
        <f>('October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SUM('October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SUM('October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SUM('October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44866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44867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44868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44869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44870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44871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44872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44873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44874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44875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44876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44877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44878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44879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44880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44881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44882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44883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44884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44885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44886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44887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44888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44889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44890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44891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44892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44893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44894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44895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SUM('October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5" spans="1:19" x14ac:dyDescent="0.25">
      <c r="J45" s="4"/>
      <c r="L45" s="4"/>
    </row>
    <row r="46" spans="1:19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SUM('October 2022'!C106)</f>
        <v>0</v>
      </c>
      <c r="D104" s="41">
        <f>SUM('October 2022'!D106)</f>
        <v>0</v>
      </c>
      <c r="E104" s="41">
        <f>SUM('October 2022'!E106)</f>
        <v>0</v>
      </c>
      <c r="F104" s="41">
        <f>SUM('October 2022'!F106)</f>
        <v>0</v>
      </c>
      <c r="G104" s="41">
        <f>SUM('October 2022'!G106)</f>
        <v>0</v>
      </c>
      <c r="H104" s="41">
        <f>SUM('October 2022'!H106)</f>
        <v>0</v>
      </c>
      <c r="I104" s="41">
        <f>SUM('October 2022'!I106)</f>
        <v>0</v>
      </c>
      <c r="J104" s="41">
        <f>SUM('October 2022'!J106)</f>
        <v>0</v>
      </c>
      <c r="K104" s="41">
        <f>SUM('October 2022'!K106)</f>
        <v>0</v>
      </c>
      <c r="L104" s="41">
        <f>SUM('October 2022'!L106)</f>
        <v>0</v>
      </c>
      <c r="M104" s="41">
        <f>SUM('October 2022'!M106)</f>
        <v>0</v>
      </c>
      <c r="N104" s="41">
        <f>SUM('October 2022'!N106)</f>
        <v>0</v>
      </c>
      <c r="O104" s="41">
        <f>SUM('October 2022'!O106)</f>
        <v>0</v>
      </c>
      <c r="P104" s="41">
        <f>SUM('October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7" spans="1:24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SUM('October 2022'!C114)</f>
        <v>0</v>
      </c>
      <c r="F112" s="45" t="s">
        <v>57</v>
      </c>
      <c r="G112" s="10"/>
      <c r="H112" s="10"/>
      <c r="I112" s="52">
        <f>(F40+'September 2022'!F40+'October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(R101+'September 2022'!R101+'October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SUM(J40+'September 2022'!J40+'October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2022'!X101+'October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gnC2rZ8/FCzuvOZ5zyjfmUt4s1BEaD/IQ0MzJHlqHYfRpLx18S4y39BbdUOBE1WMae45OqOBtRaxpEYsmZLgCg==" saltValue="KTRQtdL9GBkmzZ8HkPj+xw==" spinCount="100000" sheet="1" objects="1" scenarios="1" formatCells="0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5703125" customWidth="1"/>
    <col min="11" max="11" width="24.7109375" customWidth="1"/>
    <col min="12" max="12" width="22.7109375" customWidth="1"/>
    <col min="13" max="13" width="25.7109375" customWidth="1"/>
    <col min="14" max="15" width="23.7109375" customWidth="1"/>
    <col min="16" max="17" width="23.5703125" customWidth="1"/>
    <col min="18" max="19" width="23.7109375" customWidth="1"/>
    <col min="20" max="20" width="20.28515625" customWidth="1"/>
    <col min="21" max="22" width="10.85546875" customWidth="1"/>
    <col min="23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12 - December 2022</v>
      </c>
      <c r="K2" s="72" t="str">
        <f>'November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('November 2022'!O42)</f>
        <v>0</v>
      </c>
      <c r="P3" s="121">
        <f>('November 2022'!P42)</f>
        <v>0</v>
      </c>
      <c r="Q3" s="121">
        <f>('November 2022'!Q42)</f>
        <v>0</v>
      </c>
      <c r="R3" s="121">
        <f>('November 2022'!R42)</f>
        <v>0</v>
      </c>
      <c r="S3" s="122">
        <f>('November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SUM('November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SUM('November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SUM('November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44896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44897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44898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44899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44900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44901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44902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44903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44904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44905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44906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44907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44908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44909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44910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44911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44912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44913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44914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44915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44916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44917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44918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44919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44920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44921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44922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44923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44924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44925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H38" s="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44926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SUM('November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SUM('November 2022'!C106)</f>
        <v>0</v>
      </c>
      <c r="D104" s="41">
        <f>SUM('November 2022'!D106)</f>
        <v>0</v>
      </c>
      <c r="E104" s="41">
        <f>SUM('November 2022'!E106)</f>
        <v>0</v>
      </c>
      <c r="F104" s="41">
        <f>SUM('November 2022'!F106)</f>
        <v>0</v>
      </c>
      <c r="G104" s="41">
        <f>SUM('November 2022'!G106)</f>
        <v>0</v>
      </c>
      <c r="H104" s="41">
        <f>SUM('November 2022'!H106)</f>
        <v>0</v>
      </c>
      <c r="I104" s="41">
        <f>SUM('November 2022'!I106)</f>
        <v>0</v>
      </c>
      <c r="J104" s="41">
        <f>SUM('November 2022'!J106)</f>
        <v>0</v>
      </c>
      <c r="K104" s="41">
        <f>SUM('November 2022'!K106)</f>
        <v>0</v>
      </c>
      <c r="L104" s="41">
        <f>SUM('November 2022'!L106)</f>
        <v>0</v>
      </c>
      <c r="M104" s="41">
        <f>SUM('November 2022'!M106)</f>
        <v>0</v>
      </c>
      <c r="N104" s="41">
        <f>SUM('November 2022'!N106)</f>
        <v>0</v>
      </c>
      <c r="O104" s="41">
        <f>SUM('November 2022'!O106)</f>
        <v>0</v>
      </c>
      <c r="P104" s="41">
        <f>SUM('November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SUM('November 2022'!C114)</f>
        <v>0</v>
      </c>
      <c r="F112" s="45" t="s">
        <v>57</v>
      </c>
      <c r="G112" s="10"/>
      <c r="H112" s="10"/>
      <c r="I112" s="52">
        <f>(F40+'October 2022'!F40+'November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(R101+'October 2022'!R101+'November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SUM(J40+'October 2022'!J40+'November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SUM(X101+'October 2022'!X101+'November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ocTNuaZf0PijX44A2RHYg8cvjhfP/gc8o6JlBz4RMak4YDv8GEMQwp6EWuxyKLd8Qvcs+f8Hdlbb18IxJfjDmw==" saltValue="v3s5kFTGRGy+BTa+aAigeQ==" spinCount="100000" sheet="1" objects="1" scenarios="1" formatCell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7"/>
  <sheetViews>
    <sheetView workbookViewId="0">
      <selection activeCell="A27" sqref="A27"/>
    </sheetView>
  </sheetViews>
  <sheetFormatPr defaultRowHeight="15" x14ac:dyDescent="0.25"/>
  <cols>
    <col min="1" max="1" width="15.7109375" customWidth="1"/>
    <col min="3" max="3" width="14" customWidth="1"/>
    <col min="4" max="4" width="16.28515625" bestFit="1" customWidth="1"/>
    <col min="5" max="5" width="20.28515625" bestFit="1" customWidth="1"/>
    <col min="6" max="6" width="17.28515625" bestFit="1" customWidth="1"/>
    <col min="7" max="7" width="15.42578125" bestFit="1" customWidth="1"/>
    <col min="8" max="8" width="18.7109375" bestFit="1" customWidth="1"/>
    <col min="9" max="9" width="22" customWidth="1"/>
    <col min="10" max="10" width="25.140625" bestFit="1" customWidth="1"/>
    <col min="11" max="11" width="24.7109375" bestFit="1" customWidth="1"/>
    <col min="12" max="12" width="22.140625" customWidth="1"/>
    <col min="13" max="13" width="9.85546875" bestFit="1" customWidth="1"/>
    <col min="14" max="14" width="24" bestFit="1" customWidth="1"/>
    <col min="15" max="15" width="18.42578125" bestFit="1" customWidth="1"/>
    <col min="16" max="16" width="22.85546875" bestFit="1" customWidth="1"/>
    <col min="18" max="18" width="18.28515625" customWidth="1"/>
  </cols>
  <sheetData>
    <row r="1" spans="1:18" x14ac:dyDescent="0.25">
      <c r="A1" t="str">
        <f>('January 2022'!A1)</f>
        <v>**********************</v>
      </c>
    </row>
    <row r="3" spans="1:18" x14ac:dyDescent="0.25">
      <c r="A3" s="1" t="s">
        <v>127</v>
      </c>
    </row>
    <row r="6" spans="1:18" x14ac:dyDescent="0.25">
      <c r="A6" s="36" t="s">
        <v>0</v>
      </c>
      <c r="B6" s="36"/>
      <c r="C6" s="36" t="str">
        <f>'January 2022'!C7</f>
        <v>Sale Price</v>
      </c>
      <c r="D6" s="36" t="str">
        <f>'January 2022'!D7</f>
        <v>Cost Price</v>
      </c>
      <c r="E6" s="36" t="str">
        <f>'January 2022'!E7</f>
        <v>Margin</v>
      </c>
      <c r="F6" s="36"/>
      <c r="G6" s="36" t="s">
        <v>31</v>
      </c>
    </row>
    <row r="8" spans="1:18" x14ac:dyDescent="0.25">
      <c r="A8" t="s">
        <v>30</v>
      </c>
      <c r="C8" s="41">
        <f>SUM('January 2022'!C40+'February 2022'!C40+'March 2022'!C40+'April 2022'!C40+'May 2022'!C40+'June 2022'!C40+'July 2022'!C40+'August 2022'!C40+'September 2022'!C40+'October 2022'!C40+'November 2022'!C40+'December 2022'!C40)</f>
        <v>0</v>
      </c>
      <c r="D8" s="41">
        <f>SUM('January 2022'!D40+'February 2022'!D40+'March 2022'!D40+'April 2022'!D40+'May 2022'!D40+'June 2022'!D40+'July 2022'!D40+'August 2022'!D40+'September 2022'!D40+'October 2022'!D40+'November 2022'!D40+'December 2022'!D40)</f>
        <v>0</v>
      </c>
      <c r="E8" s="41">
        <f>SUM('January 2022'!E40+'February 2022'!E40+'March 2022'!E40+'April 2022'!E40+'May 2022'!E40+'June 2022'!E40+'July 2022'!E40+'August 2022'!E40+'September 2022'!E40+'October 2022'!E40+'November 2022'!E40+'December 2022'!E40)</f>
        <v>0</v>
      </c>
      <c r="F8" s="41"/>
      <c r="G8" s="41">
        <f>SUM(C8:E8)</f>
        <v>0</v>
      </c>
    </row>
    <row r="10" spans="1:18" x14ac:dyDescent="0.25">
      <c r="A10" s="65" t="str">
        <f>('January 2022'!A46)</f>
        <v>.</v>
      </c>
    </row>
    <row r="12" spans="1:18" x14ac:dyDescent="0.25">
      <c r="A12" s="1" t="s">
        <v>32</v>
      </c>
    </row>
    <row r="14" spans="1:18" x14ac:dyDescent="0.25">
      <c r="A14" s="1" t="s">
        <v>33</v>
      </c>
      <c r="B14" s="1"/>
      <c r="C14" s="1" t="s">
        <v>7</v>
      </c>
      <c r="D14" s="1" t="s">
        <v>8</v>
      </c>
      <c r="E14" s="1" t="s">
        <v>9</v>
      </c>
      <c r="F14" s="1" t="s">
        <v>12</v>
      </c>
      <c r="G14" s="1" t="s">
        <v>11</v>
      </c>
      <c r="H14" s="1" t="s">
        <v>13</v>
      </c>
      <c r="I14" s="1" t="s">
        <v>48</v>
      </c>
      <c r="J14" s="1" t="s">
        <v>14</v>
      </c>
      <c r="K14" s="1" t="s">
        <v>15</v>
      </c>
      <c r="L14" s="1" t="s">
        <v>49</v>
      </c>
      <c r="M14" s="1" t="s">
        <v>16</v>
      </c>
      <c r="N14" s="1" t="s">
        <v>17</v>
      </c>
      <c r="O14" s="1" t="s">
        <v>18</v>
      </c>
      <c r="P14" s="1" t="s">
        <v>19</v>
      </c>
      <c r="R14" s="36" t="s">
        <v>21</v>
      </c>
    </row>
    <row r="16" spans="1:18" x14ac:dyDescent="0.25">
      <c r="A16" s="7" t="s">
        <v>128</v>
      </c>
      <c r="C16" s="41">
        <f>SUM('January 2022'!C101)</f>
        <v>0</v>
      </c>
      <c r="D16" s="41">
        <f>SUM('January 2022'!D101)</f>
        <v>0</v>
      </c>
      <c r="E16" s="41">
        <f>SUM('January 2022'!E101)</f>
        <v>0</v>
      </c>
      <c r="F16" s="41">
        <f>SUM('January 2022'!F101)</f>
        <v>0</v>
      </c>
      <c r="G16" s="41">
        <f>SUM('January 2022'!G101)</f>
        <v>0</v>
      </c>
      <c r="H16" s="41">
        <f>SUM('January 2022'!H101)</f>
        <v>0</v>
      </c>
      <c r="I16" s="41">
        <f>SUM('January 2022'!I101)</f>
        <v>0</v>
      </c>
      <c r="J16" s="41">
        <f>SUM('January 2022'!J101)</f>
        <v>0</v>
      </c>
      <c r="K16" s="41">
        <f>SUM('January 2022'!K101)</f>
        <v>0</v>
      </c>
      <c r="L16" s="41">
        <f>SUM('January 2022'!L101)</f>
        <v>0</v>
      </c>
      <c r="M16" s="41">
        <f>SUM('January 2022'!M101)</f>
        <v>0</v>
      </c>
      <c r="N16" s="41">
        <f>SUM('January 2022'!N101)</f>
        <v>0</v>
      </c>
      <c r="O16" s="41">
        <f>SUM('January 2022'!O101)</f>
        <v>0</v>
      </c>
      <c r="P16" s="41">
        <f>SUM('January 2022'!P101)</f>
        <v>0</v>
      </c>
      <c r="R16" s="41">
        <f>SUM(C16:P16)</f>
        <v>0</v>
      </c>
    </row>
    <row r="17" spans="1:18" x14ac:dyDescent="0.25">
      <c r="A17" s="8" t="s">
        <v>129</v>
      </c>
      <c r="C17" s="41">
        <f>SUM('February 2022'!C101)</f>
        <v>0</v>
      </c>
      <c r="D17" s="41">
        <f>SUM('February 2022'!D101)</f>
        <v>0</v>
      </c>
      <c r="E17" s="41">
        <f>SUM('February 2022'!E101)</f>
        <v>0</v>
      </c>
      <c r="F17" s="41">
        <f>SUM('February 2022'!F101)</f>
        <v>0</v>
      </c>
      <c r="G17" s="41">
        <f>SUM('February 2022'!G101)</f>
        <v>0</v>
      </c>
      <c r="H17" s="41">
        <f>SUM('February 2022'!H101)</f>
        <v>0</v>
      </c>
      <c r="I17" s="41">
        <f>SUM('February 2022'!I101)</f>
        <v>0</v>
      </c>
      <c r="J17" s="41">
        <f>SUM('February 2022'!J101)</f>
        <v>0</v>
      </c>
      <c r="K17" s="41">
        <f>SUM('February 2022'!K101)</f>
        <v>0</v>
      </c>
      <c r="L17" s="41">
        <f>SUM('February 2022'!L101)</f>
        <v>0</v>
      </c>
      <c r="M17" s="41">
        <f>SUM('February 2022'!M101)</f>
        <v>0</v>
      </c>
      <c r="N17" s="41">
        <f>SUM('February 2022'!N101)</f>
        <v>0</v>
      </c>
      <c r="O17" s="41">
        <f>SUM('February 2022'!O101)</f>
        <v>0</v>
      </c>
      <c r="P17" s="41">
        <f>SUM('February 2022'!P101)</f>
        <v>0</v>
      </c>
      <c r="R17" s="41">
        <f t="shared" ref="R17:R27" si="0">SUM(C17:P17)</f>
        <v>0</v>
      </c>
    </row>
    <row r="18" spans="1:18" x14ac:dyDescent="0.25">
      <c r="A18" s="7" t="s">
        <v>130</v>
      </c>
      <c r="C18" s="41">
        <f>SUM('March 2022'!C101)</f>
        <v>0</v>
      </c>
      <c r="D18" s="41">
        <f>SUM('March 2022'!D101)</f>
        <v>0</v>
      </c>
      <c r="E18" s="41">
        <f>SUM('March 2022'!E101)</f>
        <v>0</v>
      </c>
      <c r="F18" s="41">
        <f>SUM('March 2022'!F101)</f>
        <v>0</v>
      </c>
      <c r="G18" s="41">
        <f>SUM('March 2022'!G101)</f>
        <v>0</v>
      </c>
      <c r="H18" s="41">
        <f>SUM('March 2022'!H101)</f>
        <v>0</v>
      </c>
      <c r="I18" s="41">
        <f>SUM('March 2022'!I101)</f>
        <v>0</v>
      </c>
      <c r="J18" s="41">
        <f>SUM('March 2022'!J101)</f>
        <v>0</v>
      </c>
      <c r="K18" s="41">
        <f>SUM('March 2022'!K101)</f>
        <v>0</v>
      </c>
      <c r="L18" s="41">
        <f>SUM('March 2022'!L101)</f>
        <v>0</v>
      </c>
      <c r="M18" s="41">
        <f>SUM('March 2022'!M101)</f>
        <v>0</v>
      </c>
      <c r="N18" s="41">
        <f>SUM('March 2022'!N101)</f>
        <v>0</v>
      </c>
      <c r="O18" s="41">
        <f>SUM('March 2022'!O101)</f>
        <v>0</v>
      </c>
      <c r="P18" s="41">
        <f>SUM('March 2022'!P101)</f>
        <v>0</v>
      </c>
      <c r="R18" s="41">
        <f t="shared" si="0"/>
        <v>0</v>
      </c>
    </row>
    <row r="19" spans="1:18" x14ac:dyDescent="0.25">
      <c r="A19" s="7" t="s">
        <v>131</v>
      </c>
      <c r="C19" s="41">
        <f>SUM('April 2022'!C101)</f>
        <v>0</v>
      </c>
      <c r="D19" s="41">
        <f>SUM('April 2022'!D101)</f>
        <v>0</v>
      </c>
      <c r="E19" s="41">
        <f>SUM('April 2022'!E101)</f>
        <v>0</v>
      </c>
      <c r="F19" s="41">
        <f>SUM('April 2022'!F101)</f>
        <v>0</v>
      </c>
      <c r="G19" s="41">
        <f>SUM('April 2022'!G101)</f>
        <v>0</v>
      </c>
      <c r="H19" s="41">
        <f>SUM('April 2022'!H101)</f>
        <v>0</v>
      </c>
      <c r="I19" s="41">
        <f>SUM('April 2022'!I101)</f>
        <v>0</v>
      </c>
      <c r="J19" s="41">
        <f>SUM('April 2022'!J101)</f>
        <v>0</v>
      </c>
      <c r="K19" s="41">
        <f>SUM('April 2022'!K101)</f>
        <v>0</v>
      </c>
      <c r="L19" s="41">
        <f>SUM('April 2022'!L101)</f>
        <v>0</v>
      </c>
      <c r="M19" s="41">
        <f>SUM('April 2022'!M101)</f>
        <v>0</v>
      </c>
      <c r="N19" s="41">
        <f>SUM('April 2022'!N101)</f>
        <v>0</v>
      </c>
      <c r="O19" s="41">
        <f>SUM('April 2022'!O101)</f>
        <v>0</v>
      </c>
      <c r="P19" s="41">
        <f>SUM('April 2022'!P101)</f>
        <v>0</v>
      </c>
      <c r="R19" s="41">
        <f t="shared" si="0"/>
        <v>0</v>
      </c>
    </row>
    <row r="20" spans="1:18" x14ac:dyDescent="0.25">
      <c r="A20" s="7" t="s">
        <v>132</v>
      </c>
      <c r="C20" s="41">
        <f>SUM('May 2022'!C101)</f>
        <v>0</v>
      </c>
      <c r="D20" s="41">
        <f>SUM('May 2022'!D101)</f>
        <v>0</v>
      </c>
      <c r="E20" s="41">
        <f>SUM('May 2022'!E101)</f>
        <v>0</v>
      </c>
      <c r="F20" s="41">
        <f>SUM('May 2022'!F101)</f>
        <v>0</v>
      </c>
      <c r="G20" s="41">
        <f>SUM('May 2022'!G101)</f>
        <v>0</v>
      </c>
      <c r="H20" s="41">
        <f>SUM('May 2022'!H101)</f>
        <v>0</v>
      </c>
      <c r="I20" s="41">
        <f>SUM('May 2022'!I101)</f>
        <v>0</v>
      </c>
      <c r="J20" s="41">
        <f>SUM('May 2022'!J101)</f>
        <v>0</v>
      </c>
      <c r="K20" s="41">
        <f>SUM('May 2022'!K101)</f>
        <v>0</v>
      </c>
      <c r="L20" s="41">
        <f>SUM('May 2022'!L101)</f>
        <v>0</v>
      </c>
      <c r="M20" s="41">
        <f>SUM('May 2022'!M101)</f>
        <v>0</v>
      </c>
      <c r="N20" s="41">
        <f>SUM('May 2022'!N101)</f>
        <v>0</v>
      </c>
      <c r="O20" s="41">
        <f>SUM('May 2022'!O101)</f>
        <v>0</v>
      </c>
      <c r="P20" s="41">
        <f>SUM('May 2022'!P101)</f>
        <v>0</v>
      </c>
      <c r="R20" s="41">
        <f t="shared" si="0"/>
        <v>0</v>
      </c>
    </row>
    <row r="21" spans="1:18" x14ac:dyDescent="0.25">
      <c r="A21" s="8" t="s">
        <v>133</v>
      </c>
      <c r="C21" s="41">
        <f>SUM('June 2022'!C101)</f>
        <v>0</v>
      </c>
      <c r="D21" s="41">
        <f>SUM('June 2022'!D101)</f>
        <v>0</v>
      </c>
      <c r="E21" s="41">
        <f>SUM('June 2022'!E101)</f>
        <v>0</v>
      </c>
      <c r="F21" s="41">
        <f>SUM('June 2022'!F101)</f>
        <v>0</v>
      </c>
      <c r="G21" s="41">
        <f>SUM('June 2022'!G101)</f>
        <v>0</v>
      </c>
      <c r="H21" s="41">
        <f>SUM('June 2022'!H101)</f>
        <v>0</v>
      </c>
      <c r="I21" s="41">
        <f>SUM('June 2022'!I101)</f>
        <v>0</v>
      </c>
      <c r="J21" s="41">
        <f>SUM('June 2022'!J101)</f>
        <v>0</v>
      </c>
      <c r="K21" s="41">
        <f>SUM('June 2022'!K101)</f>
        <v>0</v>
      </c>
      <c r="L21" s="41">
        <f>SUM('June 2022'!L101)</f>
        <v>0</v>
      </c>
      <c r="M21" s="41">
        <f>SUM('June 2022'!M101)</f>
        <v>0</v>
      </c>
      <c r="N21" s="41">
        <f>SUM('June 2022'!N101)</f>
        <v>0</v>
      </c>
      <c r="O21" s="41">
        <f>SUM('June 2022'!O101)</f>
        <v>0</v>
      </c>
      <c r="P21" s="41">
        <f>SUM('June 2022'!P101)</f>
        <v>0</v>
      </c>
      <c r="R21" s="41">
        <f t="shared" si="0"/>
        <v>0</v>
      </c>
    </row>
    <row r="22" spans="1:18" x14ac:dyDescent="0.25">
      <c r="A22" s="7" t="s">
        <v>134</v>
      </c>
      <c r="C22" s="41">
        <f>SUM('July 2022'!C101)</f>
        <v>0</v>
      </c>
      <c r="D22" s="41">
        <f>SUM('July 2022'!D101)</f>
        <v>0</v>
      </c>
      <c r="E22" s="41">
        <f>SUM('July 2022'!E101)</f>
        <v>0</v>
      </c>
      <c r="F22" s="41">
        <f>SUM('July 2022'!F101)</f>
        <v>0</v>
      </c>
      <c r="G22" s="41">
        <f>SUM('July 2022'!G101)</f>
        <v>0</v>
      </c>
      <c r="H22" s="41">
        <f>SUM('July 2022'!H101)</f>
        <v>0</v>
      </c>
      <c r="I22" s="41">
        <f>SUM('July 2022'!I101)</f>
        <v>0</v>
      </c>
      <c r="J22" s="41">
        <f>SUM('July 2022'!J101)</f>
        <v>0</v>
      </c>
      <c r="K22" s="41">
        <f>SUM('July 2022'!K101)</f>
        <v>0</v>
      </c>
      <c r="L22" s="41">
        <f>SUM('July 2022'!L101)</f>
        <v>0</v>
      </c>
      <c r="M22" s="41">
        <f>SUM('July 2022'!M101)</f>
        <v>0</v>
      </c>
      <c r="N22" s="41">
        <f>SUM('July 2022'!N101)</f>
        <v>0</v>
      </c>
      <c r="O22" s="41">
        <f>SUM('July 2022'!O101)</f>
        <v>0</v>
      </c>
      <c r="P22" s="41">
        <f>SUM('July 2022'!P101)</f>
        <v>0</v>
      </c>
      <c r="R22" s="41">
        <f t="shared" si="0"/>
        <v>0</v>
      </c>
    </row>
    <row r="23" spans="1:18" x14ac:dyDescent="0.25">
      <c r="A23" s="7" t="s">
        <v>135</v>
      </c>
      <c r="C23" s="41">
        <f>SUM('August 2022'!C101)</f>
        <v>0</v>
      </c>
      <c r="D23" s="41">
        <f>SUM('August 2022'!D101)</f>
        <v>0</v>
      </c>
      <c r="E23" s="41">
        <f>SUM('August 2022'!E101)</f>
        <v>0</v>
      </c>
      <c r="F23" s="41">
        <f>SUM('August 2022'!F101)</f>
        <v>0</v>
      </c>
      <c r="G23" s="41">
        <f>SUM('August 2022'!G101)</f>
        <v>0</v>
      </c>
      <c r="H23" s="41">
        <f>SUM('August 2022'!H101)</f>
        <v>0</v>
      </c>
      <c r="I23" s="41">
        <f>SUM('August 2022'!I101)</f>
        <v>0</v>
      </c>
      <c r="J23" s="41">
        <f>SUM('August 2022'!J101)</f>
        <v>0</v>
      </c>
      <c r="K23" s="41">
        <f>SUM('August 2022'!K101)</f>
        <v>0</v>
      </c>
      <c r="L23" s="41">
        <f>SUM('August 2022'!L101)</f>
        <v>0</v>
      </c>
      <c r="M23" s="41">
        <f>SUM('August 2022'!M101)</f>
        <v>0</v>
      </c>
      <c r="N23" s="41">
        <f>SUM('August 2022'!N101)</f>
        <v>0</v>
      </c>
      <c r="O23" s="41">
        <f>SUM('August 2022'!O101)</f>
        <v>0</v>
      </c>
      <c r="P23" s="41">
        <f>SUM('August 2022'!P101)</f>
        <v>0</v>
      </c>
      <c r="R23" s="41">
        <f t="shared" si="0"/>
        <v>0</v>
      </c>
    </row>
    <row r="24" spans="1:18" x14ac:dyDescent="0.25">
      <c r="A24" s="7" t="s">
        <v>136</v>
      </c>
      <c r="C24" s="41">
        <f>SUM('September 2022'!C101)</f>
        <v>0</v>
      </c>
      <c r="D24" s="41">
        <f>SUM('September 2022'!D101)</f>
        <v>0</v>
      </c>
      <c r="E24" s="41">
        <f>SUM('September 2022'!E101)</f>
        <v>0</v>
      </c>
      <c r="F24" s="41">
        <f>SUM('September 2022'!F101)</f>
        <v>0</v>
      </c>
      <c r="G24" s="41">
        <f>SUM('September 2022'!G101)</f>
        <v>0</v>
      </c>
      <c r="H24" s="41">
        <f>SUM('September 2022'!H101)</f>
        <v>0</v>
      </c>
      <c r="I24" s="41">
        <f>SUM('September 2022'!I101)</f>
        <v>0</v>
      </c>
      <c r="J24" s="41">
        <f>SUM('September 2022'!J101)</f>
        <v>0</v>
      </c>
      <c r="K24" s="41">
        <f>SUM('September 2022'!K101)</f>
        <v>0</v>
      </c>
      <c r="L24" s="41">
        <f>SUM('September 2022'!L101)</f>
        <v>0</v>
      </c>
      <c r="M24" s="41">
        <f>SUM('September 2022'!M101)</f>
        <v>0</v>
      </c>
      <c r="N24" s="41">
        <f>SUM('September 2022'!N101)</f>
        <v>0</v>
      </c>
      <c r="O24" s="41">
        <f>SUM('September 2022'!O101)</f>
        <v>0</v>
      </c>
      <c r="P24" s="41">
        <f>SUM('September 2022'!P101)</f>
        <v>0</v>
      </c>
      <c r="R24" s="41">
        <f t="shared" si="0"/>
        <v>0</v>
      </c>
    </row>
    <row r="25" spans="1:18" x14ac:dyDescent="0.25">
      <c r="A25" s="8" t="s">
        <v>137</v>
      </c>
      <c r="C25" s="41">
        <f>SUM('October 2022'!C101)</f>
        <v>0</v>
      </c>
      <c r="D25" s="41">
        <f>SUM('October 2022'!D101)</f>
        <v>0</v>
      </c>
      <c r="E25" s="41">
        <f>SUM('October 2022'!E101)</f>
        <v>0</v>
      </c>
      <c r="F25" s="41">
        <f>SUM('October 2022'!F101)</f>
        <v>0</v>
      </c>
      <c r="G25" s="41">
        <f>SUM('October 2022'!G101)</f>
        <v>0</v>
      </c>
      <c r="H25" s="41">
        <f>SUM('October 2022'!H101)</f>
        <v>0</v>
      </c>
      <c r="I25" s="41">
        <f>SUM('October 2022'!I101)</f>
        <v>0</v>
      </c>
      <c r="J25" s="41">
        <f>SUM('October 2022'!J101)</f>
        <v>0</v>
      </c>
      <c r="K25" s="41">
        <f>SUM('October 2022'!K101)</f>
        <v>0</v>
      </c>
      <c r="L25" s="41">
        <f>SUM('October 2022'!L101)</f>
        <v>0</v>
      </c>
      <c r="M25" s="41">
        <f>SUM('October 2022'!M101)</f>
        <v>0</v>
      </c>
      <c r="N25" s="41">
        <f>SUM('October 2022'!N101)</f>
        <v>0</v>
      </c>
      <c r="O25" s="41">
        <f>SUM('October 2022'!O101)</f>
        <v>0</v>
      </c>
      <c r="P25" s="41">
        <f>SUM('October 2022'!P101)</f>
        <v>0</v>
      </c>
      <c r="R25" s="41">
        <f t="shared" si="0"/>
        <v>0</v>
      </c>
    </row>
    <row r="26" spans="1:18" x14ac:dyDescent="0.25">
      <c r="A26" s="7" t="s">
        <v>138</v>
      </c>
      <c r="C26" s="41">
        <f>SUM('November 2022'!C101)</f>
        <v>0</v>
      </c>
      <c r="D26" s="41">
        <f>SUM('November 2022'!D101)</f>
        <v>0</v>
      </c>
      <c r="E26" s="41">
        <f>SUM('November 2022'!E101)</f>
        <v>0</v>
      </c>
      <c r="F26" s="41">
        <f>SUM('November 2022'!F101)</f>
        <v>0</v>
      </c>
      <c r="G26" s="41">
        <f>SUM('November 2022'!G101)</f>
        <v>0</v>
      </c>
      <c r="H26" s="41">
        <f>SUM('November 2022'!H101)</f>
        <v>0</v>
      </c>
      <c r="I26" s="41">
        <f>SUM('November 2022'!I101)</f>
        <v>0</v>
      </c>
      <c r="J26" s="41">
        <f>SUM('November 2022'!J101)</f>
        <v>0</v>
      </c>
      <c r="K26" s="41">
        <f>SUM('November 2022'!K101)</f>
        <v>0</v>
      </c>
      <c r="L26" s="41">
        <f>SUM('November 2022'!L101)</f>
        <v>0</v>
      </c>
      <c r="M26" s="41">
        <f>SUM('November 2022'!M101)</f>
        <v>0</v>
      </c>
      <c r="N26" s="41">
        <f>SUM('November 2022'!N101)</f>
        <v>0</v>
      </c>
      <c r="O26" s="41">
        <f>SUM('November 2022'!O101)</f>
        <v>0</v>
      </c>
      <c r="P26" s="41">
        <f>SUM('November 2022'!P101)</f>
        <v>0</v>
      </c>
      <c r="R26" s="41">
        <f t="shared" si="0"/>
        <v>0</v>
      </c>
    </row>
    <row r="27" spans="1:18" x14ac:dyDescent="0.25">
      <c r="A27" s="7" t="s">
        <v>139</v>
      </c>
      <c r="C27" s="41">
        <f>SUM('December 2022'!C101)</f>
        <v>0</v>
      </c>
      <c r="D27" s="41">
        <f>SUM('December 2022'!D101)</f>
        <v>0</v>
      </c>
      <c r="E27" s="41">
        <f>SUM('December 2022'!E101)</f>
        <v>0</v>
      </c>
      <c r="F27" s="41">
        <f>SUM('December 2022'!F101)</f>
        <v>0</v>
      </c>
      <c r="G27" s="41">
        <f>SUM('December 2022'!G101)</f>
        <v>0</v>
      </c>
      <c r="H27" s="41">
        <f>SUM('December 2022'!H101)</f>
        <v>0</v>
      </c>
      <c r="I27" s="41">
        <f>SUM('December 2022'!I101)</f>
        <v>0</v>
      </c>
      <c r="J27" s="41">
        <f>SUM('December 2022'!J101)</f>
        <v>0</v>
      </c>
      <c r="K27" s="41">
        <f>SUM('December 2022'!K101)</f>
        <v>0</v>
      </c>
      <c r="L27" s="41">
        <f>SUM('December 2022'!L101)</f>
        <v>0</v>
      </c>
      <c r="M27" s="41">
        <f>SUM('December 2022'!M101)</f>
        <v>0</v>
      </c>
      <c r="N27" s="41">
        <f>SUM('December 2022'!N101)</f>
        <v>0</v>
      </c>
      <c r="O27" s="41">
        <f>SUM('December 2022'!O101)</f>
        <v>0</v>
      </c>
      <c r="P27" s="41">
        <f>SUM('December 2022'!P101)</f>
        <v>0</v>
      </c>
      <c r="R27" s="41">
        <f t="shared" si="0"/>
        <v>0</v>
      </c>
    </row>
    <row r="28" spans="1:18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25">
      <c r="A29" t="s">
        <v>34</v>
      </c>
      <c r="C29" s="41">
        <f>SUM(C16:C27)</f>
        <v>0</v>
      </c>
      <c r="D29" s="41">
        <f t="shared" ref="D29:R29" si="1">SUM(D16:D27)</f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/>
      <c r="R29" s="41">
        <f t="shared" si="1"/>
        <v>0</v>
      </c>
    </row>
    <row r="30" spans="1:18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t="s">
        <v>35</v>
      </c>
      <c r="C32" s="41">
        <f>SUM(C29:P29)</f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" t="s">
        <v>36</v>
      </c>
      <c r="C35" s="96">
        <f>SUM(G8-C32)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7" spans="1:16" x14ac:dyDescent="0.25">
      <c r="A37" s="3"/>
    </row>
  </sheetData>
  <sheetProtection algorithmName="SHA-512" hashValue="/geglNAzlz+Ng1ahI2/AZXgWtc8nMckkYZDrDoCyVLGZVh/NnpZb1Ed/IOfgrdsIGiKDf7+N5NTQqHTngXEi4A==" saltValue="hSXCI7gz7di58qRA5AW17g==" spinCount="100000" sheet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4"/>
  <sheetViews>
    <sheetView workbookViewId="0">
      <selection activeCell="C18" sqref="C18"/>
    </sheetView>
  </sheetViews>
  <sheetFormatPr defaultRowHeight="15" x14ac:dyDescent="0.25"/>
  <cols>
    <col min="1" max="1" width="12.85546875" customWidth="1"/>
    <col min="2" max="2" width="23.5703125" customWidth="1"/>
    <col min="3" max="3" width="22.7109375" customWidth="1"/>
    <col min="4" max="5" width="18.28515625" customWidth="1"/>
    <col min="6" max="6" width="18.42578125" customWidth="1"/>
    <col min="7" max="9" width="27.28515625" customWidth="1"/>
    <col min="10" max="10" width="27.42578125" customWidth="1"/>
    <col min="11" max="11" width="18.28515625" customWidth="1"/>
    <col min="12" max="12" width="18.5703125" customWidth="1"/>
    <col min="13" max="13" width="36.5703125" customWidth="1"/>
    <col min="14" max="14" width="36.7109375" customWidth="1"/>
    <col min="15" max="16" width="36.5703125" customWidth="1"/>
  </cols>
  <sheetData>
    <row r="1" spans="1:16" x14ac:dyDescent="0.25">
      <c r="A1" s="136" t="s">
        <v>108</v>
      </c>
      <c r="B1" s="35"/>
      <c r="C1" s="35"/>
      <c r="D1" s="35"/>
      <c r="E1" s="35"/>
      <c r="F1" s="35"/>
      <c r="G1" s="35"/>
    </row>
    <row r="2" spans="1:16" x14ac:dyDescent="0.25">
      <c r="A2" s="136"/>
      <c r="B2" s="35"/>
      <c r="C2" s="35"/>
      <c r="D2" s="35"/>
      <c r="E2" s="35"/>
      <c r="F2" s="35"/>
      <c r="G2" s="35"/>
    </row>
    <row r="3" spans="1:16" x14ac:dyDescent="0.25">
      <c r="A3" s="136" t="s">
        <v>109</v>
      </c>
      <c r="B3" s="35"/>
      <c r="C3" s="35"/>
      <c r="D3" s="35"/>
      <c r="E3" s="35"/>
      <c r="F3" s="35"/>
      <c r="G3" s="35"/>
    </row>
    <row r="4" spans="1:16" x14ac:dyDescent="0.25">
      <c r="A4" s="136"/>
      <c r="B4" s="35"/>
      <c r="C4" s="35"/>
      <c r="D4" s="35"/>
      <c r="E4" s="35"/>
      <c r="F4" s="35"/>
      <c r="G4" s="35"/>
    </row>
    <row r="5" spans="1:16" x14ac:dyDescent="0.25">
      <c r="A5" s="136" t="s">
        <v>110</v>
      </c>
      <c r="B5" s="35"/>
      <c r="C5" s="35"/>
      <c r="D5" s="35"/>
      <c r="E5" s="35"/>
      <c r="F5" s="35"/>
      <c r="G5" s="35"/>
    </row>
    <row r="6" spans="1:16" x14ac:dyDescent="0.25">
      <c r="A6" s="136" t="s">
        <v>111</v>
      </c>
      <c r="B6" s="35"/>
      <c r="C6" s="35"/>
      <c r="D6" s="35"/>
      <c r="E6" s="35"/>
      <c r="F6" s="35"/>
      <c r="G6" s="35"/>
    </row>
    <row r="7" spans="1:16" x14ac:dyDescent="0.25">
      <c r="A7" s="136"/>
      <c r="B7" s="35"/>
      <c r="C7" s="35"/>
      <c r="D7" s="35"/>
      <c r="E7" s="35"/>
      <c r="F7" s="35"/>
      <c r="G7" s="35"/>
    </row>
    <row r="8" spans="1:16" x14ac:dyDescent="0.25">
      <c r="A8" s="136" t="s">
        <v>112</v>
      </c>
      <c r="B8" s="35"/>
      <c r="C8" s="35"/>
      <c r="D8" s="35"/>
      <c r="E8" s="35"/>
      <c r="F8" s="35"/>
      <c r="G8" s="35"/>
    </row>
    <row r="9" spans="1:16" x14ac:dyDescent="0.25">
      <c r="A9" s="136"/>
      <c r="B9" s="35"/>
      <c r="C9" s="35"/>
      <c r="D9" s="35"/>
      <c r="E9" s="35"/>
      <c r="F9" s="35"/>
      <c r="G9" s="35"/>
    </row>
    <row r="10" spans="1:16" x14ac:dyDescent="0.25">
      <c r="A10" s="136"/>
      <c r="B10" s="35"/>
      <c r="C10" s="35"/>
      <c r="D10" s="35"/>
      <c r="E10" s="35"/>
      <c r="F10" s="35"/>
      <c r="G10" s="35"/>
    </row>
    <row r="11" spans="1:16" x14ac:dyDescent="0.25">
      <c r="A11" s="136"/>
      <c r="B11" s="35"/>
      <c r="C11" s="35"/>
      <c r="D11" s="35"/>
      <c r="E11" s="35"/>
      <c r="F11" s="35"/>
      <c r="G11" s="35"/>
    </row>
    <row r="12" spans="1:16" ht="26.25" x14ac:dyDescent="0.4">
      <c r="A12" s="137" t="s">
        <v>113</v>
      </c>
      <c r="B12" s="35"/>
      <c r="C12" s="138"/>
      <c r="D12" s="137" t="str">
        <f>('[1]April 2017'!A1)</f>
        <v>**************** (Your Name or Business Name Here)</v>
      </c>
      <c r="E12" s="35"/>
      <c r="F12" s="35"/>
      <c r="G12" s="35"/>
    </row>
    <row r="13" spans="1:16" x14ac:dyDescent="0.25">
      <c r="A13" s="35"/>
      <c r="B13" s="35"/>
      <c r="C13" s="35"/>
      <c r="D13" s="35"/>
      <c r="E13" s="35"/>
      <c r="F13" s="35"/>
      <c r="G13" s="35"/>
    </row>
    <row r="14" spans="1:16" x14ac:dyDescent="0.25">
      <c r="A14" s="139" t="s">
        <v>114</v>
      </c>
      <c r="B14" s="139" t="s">
        <v>115</v>
      </c>
      <c r="C14" s="139" t="s">
        <v>116</v>
      </c>
      <c r="D14" s="139" t="s">
        <v>117</v>
      </c>
      <c r="E14" s="139" t="s">
        <v>118</v>
      </c>
      <c r="F14" s="139" t="s">
        <v>119</v>
      </c>
      <c r="G14" s="139" t="s">
        <v>120</v>
      </c>
      <c r="H14" s="139" t="s">
        <v>121</v>
      </c>
      <c r="I14" s="139" t="s">
        <v>122</v>
      </c>
      <c r="J14" s="139" t="s">
        <v>123</v>
      </c>
      <c r="K14" s="139" t="s">
        <v>124</v>
      </c>
      <c r="L14" s="139" t="s">
        <v>125</v>
      </c>
      <c r="M14" s="139" t="s">
        <v>126</v>
      </c>
      <c r="N14" s="139" t="s">
        <v>126</v>
      </c>
      <c r="O14" s="139" t="s">
        <v>126</v>
      </c>
      <c r="P14" s="139" t="s">
        <v>126</v>
      </c>
    </row>
    <row r="15" spans="1:16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6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x14ac:dyDescent="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6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x14ac:dyDescent="0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</row>
    <row r="62" spans="1:16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</row>
    <row r="64" spans="1:16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</row>
    <row r="68" spans="1:16" x14ac:dyDescent="0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1:16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1:16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1:16" x14ac:dyDescent="0.2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1:16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x14ac:dyDescent="0.2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6" x14ac:dyDescent="0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x14ac:dyDescent="0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16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1:16" x14ac:dyDescent="0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1:16" x14ac:dyDescent="0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x14ac:dyDescent="0.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x14ac:dyDescent="0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1:16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1:16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1:16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x14ac:dyDescent="0.2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1:16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x14ac:dyDescent="0.2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x14ac:dyDescent="0.2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x14ac:dyDescent="0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x14ac:dyDescent="0.2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1:16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1:16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1:16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1:16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1:16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1:16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1:16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1:16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1:16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1:16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1:16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1:16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1:16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1:16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1:16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1:16" x14ac:dyDescent="0.2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1:16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1:16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16" x14ac:dyDescent="0.2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1:16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1:16" x14ac:dyDescent="0.2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1:16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1:16" x14ac:dyDescent="0.2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1:16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1:16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1:16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1:16" x14ac:dyDescent="0.2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1:16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1:16" x14ac:dyDescent="0.2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1:16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1:16" x14ac:dyDescent="0.2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1:16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1:16" x14ac:dyDescent="0.2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1:16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1:16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1:16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1:16" x14ac:dyDescent="0.2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1:16" x14ac:dyDescent="0.2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1:16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1:16" x14ac:dyDescent="0.2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1:16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1:16" x14ac:dyDescent="0.2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1:16" x14ac:dyDescent="0.2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1:16" x14ac:dyDescent="0.2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1:16" x14ac:dyDescent="0.2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1:16" x14ac:dyDescent="0.2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1:16" x14ac:dyDescent="0.2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1:16" x14ac:dyDescent="0.2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1:16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1:16" x14ac:dyDescent="0.2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1:16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1:16" x14ac:dyDescent="0.2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1:16" x14ac:dyDescent="0.2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1:16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1:16" x14ac:dyDescent="0.2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1:16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1:16" x14ac:dyDescent="0.2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1:16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1:16" x14ac:dyDescent="0.2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1:16" x14ac:dyDescent="0.2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1:16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1:16" x14ac:dyDescent="0.2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1:16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1:16" x14ac:dyDescent="0.2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1:16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1:16" x14ac:dyDescent="0.2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1:16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1:16" x14ac:dyDescent="0.2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1:16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1:16" x14ac:dyDescent="0.2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1:16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1:16" x14ac:dyDescent="0.2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1:16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1:16" x14ac:dyDescent="0.2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1:16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1:16" x14ac:dyDescent="0.2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1:16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1:16" x14ac:dyDescent="0.2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1:16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1:16" x14ac:dyDescent="0.2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1:16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1:16" x14ac:dyDescent="0.2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1:16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1:16" x14ac:dyDescent="0.2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1:16" x14ac:dyDescent="0.2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1:16" x14ac:dyDescent="0.2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1:16" x14ac:dyDescent="0.2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1:16" x14ac:dyDescent="0.2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1:16" x14ac:dyDescent="0.2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1:16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x14ac:dyDescent="0.2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1:16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1:16" x14ac:dyDescent="0.2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1:16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1:16" x14ac:dyDescent="0.2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1:16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1:16" x14ac:dyDescent="0.2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1:16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1:16" x14ac:dyDescent="0.2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1:16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1:16" x14ac:dyDescent="0.2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1:16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1:16" x14ac:dyDescent="0.2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1:16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1:16" x14ac:dyDescent="0.2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1:16" x14ac:dyDescent="0.2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1:16" x14ac:dyDescent="0.2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1:16" x14ac:dyDescent="0.2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1:16" x14ac:dyDescent="0.2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1:16" x14ac:dyDescent="0.2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1:16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1:16" x14ac:dyDescent="0.2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1:16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1:16" x14ac:dyDescent="0.2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1:16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1:16" x14ac:dyDescent="0.2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1:16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1:16" x14ac:dyDescent="0.2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1:16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1:16" x14ac:dyDescent="0.2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1:16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1:16" x14ac:dyDescent="0.2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1:16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1:16" x14ac:dyDescent="0.2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1:16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1:16" x14ac:dyDescent="0.2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1:16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1:16" x14ac:dyDescent="0.2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1:16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1:16" x14ac:dyDescent="0.2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1:16" x14ac:dyDescent="0.2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1:16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1:16" x14ac:dyDescent="0.2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1:16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1:16" x14ac:dyDescent="0.2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1:16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1:16" x14ac:dyDescent="0.2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1:16" x14ac:dyDescent="0.2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1:16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x14ac:dyDescent="0.2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1:16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1:16" x14ac:dyDescent="0.2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1:16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1:16" x14ac:dyDescent="0.2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1:16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1:16" x14ac:dyDescent="0.2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1:16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1:16" x14ac:dyDescent="0.2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1:16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1:16" x14ac:dyDescent="0.2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1:16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1:16" x14ac:dyDescent="0.2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1:16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1:16" x14ac:dyDescent="0.2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1:16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1:16" x14ac:dyDescent="0.2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1:16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1:16" x14ac:dyDescent="0.2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1:16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1:16" x14ac:dyDescent="0.2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1:16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1:16" x14ac:dyDescent="0.2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1:16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1:16" x14ac:dyDescent="0.2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1:16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1:16" x14ac:dyDescent="0.2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1:16" x14ac:dyDescent="0.2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1:16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1:16" x14ac:dyDescent="0.2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1:16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1:16" x14ac:dyDescent="0.2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1:16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1:16" x14ac:dyDescent="0.2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1:16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1:16" x14ac:dyDescent="0.2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1:16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1:16" x14ac:dyDescent="0.2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1:16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1:16" x14ac:dyDescent="0.2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1:16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1:16" x14ac:dyDescent="0.2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1:16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1:16" x14ac:dyDescent="0.2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1:16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1:16" x14ac:dyDescent="0.2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1:16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1:16" x14ac:dyDescent="0.2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1:16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1:16" x14ac:dyDescent="0.2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1:16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1:16" x14ac:dyDescent="0.2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1:16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1:16" x14ac:dyDescent="0.2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1:16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1:16" x14ac:dyDescent="0.2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1:16" x14ac:dyDescent="0.2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</row>
    <row r="383" spans="1:16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</row>
    <row r="384" spans="1:16" x14ac:dyDescent="0.2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</row>
    <row r="385" spans="1:16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</row>
    <row r="386" spans="1:16" x14ac:dyDescent="0.2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</row>
    <row r="387" spans="1:16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</row>
    <row r="388" spans="1:16" x14ac:dyDescent="0.2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</row>
    <row r="389" spans="1:16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</row>
    <row r="390" spans="1:16" x14ac:dyDescent="0.2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</row>
    <row r="391" spans="1:16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</row>
    <row r="392" spans="1:16" x14ac:dyDescent="0.2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1:16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</row>
    <row r="394" spans="1:16" x14ac:dyDescent="0.2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</row>
    <row r="395" spans="1:16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</row>
    <row r="396" spans="1:16" x14ac:dyDescent="0.2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</row>
    <row r="397" spans="1:16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</row>
    <row r="398" spans="1:16" x14ac:dyDescent="0.2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</row>
    <row r="399" spans="1:16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</row>
    <row r="400" spans="1:16" x14ac:dyDescent="0.2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</row>
    <row r="401" spans="1:16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</row>
    <row r="402" spans="1:16" x14ac:dyDescent="0.2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</row>
    <row r="403" spans="1:16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</row>
    <row r="404" spans="1:16" x14ac:dyDescent="0.2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</row>
    <row r="405" spans="1:16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</row>
    <row r="406" spans="1:16" x14ac:dyDescent="0.2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</row>
    <row r="407" spans="1:16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</row>
    <row r="408" spans="1:16" x14ac:dyDescent="0.2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</row>
    <row r="409" spans="1:16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</row>
    <row r="410" spans="1:16" x14ac:dyDescent="0.2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</row>
    <row r="412" spans="1:16" x14ac:dyDescent="0.2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</row>
    <row r="413" spans="1:16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</row>
    <row r="414" spans="1:16" x14ac:dyDescent="0.2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</row>
    <row r="415" spans="1:16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</row>
    <row r="416" spans="1:16" x14ac:dyDescent="0.2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</row>
    <row r="417" spans="1:16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</row>
    <row r="418" spans="1:16" x14ac:dyDescent="0.2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</row>
    <row r="419" spans="1:16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</row>
    <row r="420" spans="1:16" x14ac:dyDescent="0.2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</row>
    <row r="421" spans="1:16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</row>
    <row r="422" spans="1:16" x14ac:dyDescent="0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</row>
    <row r="423" spans="1:16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</row>
    <row r="424" spans="1:16" x14ac:dyDescent="0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</row>
    <row r="425" spans="1:16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</row>
    <row r="426" spans="1:16" x14ac:dyDescent="0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</row>
    <row r="427" spans="1:16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1:16" x14ac:dyDescent="0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29" spans="1:16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</row>
    <row r="430" spans="1:16" x14ac:dyDescent="0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</row>
    <row r="431" spans="1:16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</row>
    <row r="432" spans="1:16" x14ac:dyDescent="0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</row>
    <row r="433" spans="1:16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6" x14ac:dyDescent="0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</row>
    <row r="435" spans="1:16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x14ac:dyDescent="0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</row>
    <row r="437" spans="1:16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</row>
    <row r="438" spans="1:16" x14ac:dyDescent="0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</row>
    <row r="439" spans="1:16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</row>
    <row r="440" spans="1:16" x14ac:dyDescent="0.2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</row>
    <row r="442" spans="1:16" x14ac:dyDescent="0.2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</row>
    <row r="443" spans="1:16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</row>
    <row r="444" spans="1:16" x14ac:dyDescent="0.2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</row>
    <row r="446" spans="1:16" x14ac:dyDescent="0.2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</row>
    <row r="447" spans="1:16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</row>
    <row r="448" spans="1:16" x14ac:dyDescent="0.2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</row>
    <row r="449" spans="1:16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</row>
    <row r="450" spans="1:16" x14ac:dyDescent="0.2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</row>
    <row r="451" spans="1:16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</row>
    <row r="452" spans="1:16" x14ac:dyDescent="0.2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</row>
    <row r="453" spans="1:16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</row>
    <row r="454" spans="1:16" x14ac:dyDescent="0.2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</row>
    <row r="455" spans="1:16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</row>
    <row r="456" spans="1:16" x14ac:dyDescent="0.2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</row>
    <row r="457" spans="1:16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</row>
    <row r="458" spans="1:16" x14ac:dyDescent="0.2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</row>
    <row r="459" spans="1:16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</row>
    <row r="460" spans="1:16" x14ac:dyDescent="0.2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</row>
    <row r="461" spans="1:16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</row>
    <row r="462" spans="1:16" x14ac:dyDescent="0.2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3" spans="1:16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</row>
    <row r="464" spans="1:16" x14ac:dyDescent="0.2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</row>
    <row r="465" spans="1:16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</row>
    <row r="466" spans="1:16" x14ac:dyDescent="0.2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</row>
    <row r="467" spans="1:16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</row>
    <row r="468" spans="1:16" x14ac:dyDescent="0.2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</row>
    <row r="469" spans="1:16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</row>
    <row r="470" spans="1:16" x14ac:dyDescent="0.2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</row>
    <row r="472" spans="1:16" x14ac:dyDescent="0.2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</row>
    <row r="473" spans="1:16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</row>
    <row r="474" spans="1:16" x14ac:dyDescent="0.2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</row>
    <row r="475" spans="1:16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</row>
    <row r="476" spans="1:16" x14ac:dyDescent="0.2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</row>
    <row r="477" spans="1:16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</row>
    <row r="478" spans="1:16" x14ac:dyDescent="0.2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79" spans="1:16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</row>
    <row r="480" spans="1:16" x14ac:dyDescent="0.2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</row>
    <row r="481" spans="1:16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</row>
    <row r="482" spans="1:16" x14ac:dyDescent="0.2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</row>
    <row r="483" spans="1:16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</row>
    <row r="484" spans="1:16" x14ac:dyDescent="0.2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</row>
    <row r="485" spans="1:16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</row>
    <row r="486" spans="1:16" x14ac:dyDescent="0.2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</row>
    <row r="487" spans="1:16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6" x14ac:dyDescent="0.2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</row>
    <row r="489" spans="1:16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</row>
    <row r="490" spans="1:16" x14ac:dyDescent="0.2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</row>
    <row r="491" spans="1:16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</row>
    <row r="492" spans="1:16" x14ac:dyDescent="0.2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</row>
    <row r="493" spans="1:16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</row>
    <row r="494" spans="1:16" x14ac:dyDescent="0.2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</row>
    <row r="495" spans="1:16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</row>
    <row r="496" spans="1:16" x14ac:dyDescent="0.2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</row>
    <row r="497" spans="1:16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</row>
    <row r="498" spans="1:16" x14ac:dyDescent="0.2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</row>
    <row r="499" spans="1:16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</row>
    <row r="500" spans="1:16" x14ac:dyDescent="0.2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</row>
    <row r="501" spans="1:16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</row>
    <row r="502" spans="1:16" x14ac:dyDescent="0.2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</row>
    <row r="503" spans="1:16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</row>
    <row r="504" spans="1:16" x14ac:dyDescent="0.2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</row>
    <row r="505" spans="1:16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</row>
    <row r="506" spans="1:16" x14ac:dyDescent="0.2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</row>
    <row r="507" spans="1:16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</row>
    <row r="508" spans="1:16" x14ac:dyDescent="0.2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</row>
    <row r="509" spans="1:16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</row>
    <row r="510" spans="1:16" x14ac:dyDescent="0.2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</row>
    <row r="511" spans="1:16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</row>
    <row r="512" spans="1:16" x14ac:dyDescent="0.2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</row>
    <row r="513" spans="1:16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</row>
    <row r="514" spans="1:16" x14ac:dyDescent="0.2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</row>
  </sheetData>
  <sheetProtection algorithmName="SHA-512" hashValue="PxDG6K6mGNRffwcYB/aIkc0NjiNhgdU+PMNkfAED9eYCH66/db/OUSF+nDl6yfwlYSFFRBgsqXWUDEN5I5gLuA==" saltValue="a57MoqczBM7pV0aNoBmdNA==" spinCount="100000" sheet="1" objects="1" scenarios="1" formatCell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8"/>
  <sheetViews>
    <sheetView tabSelected="1"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3" width="20.28515625" customWidth="1"/>
    <col min="4" max="4" width="20.425781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5703125" customWidth="1"/>
    <col min="14" max="17" width="23.7109375" customWidth="1"/>
    <col min="18" max="18" width="23.5703125" customWidth="1"/>
    <col min="19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  <col min="25" max="25" width="13.140625" customWidth="1"/>
  </cols>
  <sheetData>
    <row r="1" spans="1:19" x14ac:dyDescent="0.25">
      <c r="A1" s="125" t="s">
        <v>84</v>
      </c>
      <c r="H1" s="58" t="s">
        <v>43</v>
      </c>
      <c r="I1" s="59"/>
      <c r="J1" s="60" t="str">
        <f>(A1)</f>
        <v>**********************</v>
      </c>
      <c r="K1" s="6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46"/>
      <c r="I2" s="10"/>
      <c r="J2" s="11" t="str">
        <f>(A3)</f>
        <v>Month 1 - January 2022</v>
      </c>
      <c r="K2" s="50" t="s">
        <v>152</v>
      </c>
      <c r="L2" s="102" t="s">
        <v>1</v>
      </c>
      <c r="M2" s="103" t="s">
        <v>37</v>
      </c>
      <c r="N2" s="104" t="s">
        <v>67</v>
      </c>
      <c r="O2" s="105" t="s">
        <v>68</v>
      </c>
      <c r="P2" s="105" t="s">
        <v>69</v>
      </c>
      <c r="Q2" s="105" t="s">
        <v>70</v>
      </c>
      <c r="R2" s="105" t="s">
        <v>71</v>
      </c>
      <c r="S2" s="106" t="s">
        <v>72</v>
      </c>
    </row>
    <row r="3" spans="1:19" x14ac:dyDescent="0.25">
      <c r="A3" s="1" t="s">
        <v>151</v>
      </c>
      <c r="H3" s="45" t="s">
        <v>0</v>
      </c>
      <c r="I3" s="10"/>
      <c r="J3" s="12"/>
      <c r="K3" s="51"/>
      <c r="L3" s="107" t="s">
        <v>73</v>
      </c>
      <c r="M3" s="108" t="s">
        <v>74</v>
      </c>
      <c r="N3" s="109" t="s">
        <v>75</v>
      </c>
      <c r="O3" s="110">
        <v>0</v>
      </c>
      <c r="P3" s="110">
        <v>0</v>
      </c>
      <c r="Q3" s="110">
        <v>0</v>
      </c>
      <c r="R3" s="110">
        <v>0</v>
      </c>
      <c r="S3" s="111">
        <v>0</v>
      </c>
    </row>
    <row r="4" spans="1:19" x14ac:dyDescent="0.25">
      <c r="A4" s="98" t="str">
        <f>(A46)</f>
        <v>.</v>
      </c>
      <c r="H4" s="46"/>
      <c r="I4" s="10" t="str">
        <f>(C7)</f>
        <v>Sale Price</v>
      </c>
      <c r="J4" s="13">
        <f>(C40)</f>
        <v>0</v>
      </c>
      <c r="K4" s="52">
        <f>(J4)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F5" s="124" t="s">
        <v>80</v>
      </c>
      <c r="H5" s="46"/>
      <c r="I5" s="10" t="str">
        <f>(D7)</f>
        <v>Cost Price</v>
      </c>
      <c r="J5" s="13">
        <f>(D40)</f>
        <v>0</v>
      </c>
      <c r="K5" s="52">
        <f>(J5)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46"/>
      <c r="I6" s="10" t="str">
        <f>(E7)</f>
        <v>Margin</v>
      </c>
      <c r="J6" s="14">
        <f>(E40)</f>
        <v>0</v>
      </c>
      <c r="K6" s="52">
        <f>(J6)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37" t="s">
        <v>81</v>
      </c>
      <c r="D7" s="37" t="s">
        <v>82</v>
      </c>
      <c r="E7" s="37" t="s">
        <v>83</v>
      </c>
      <c r="F7" s="39" t="s">
        <v>52</v>
      </c>
      <c r="G7" s="39" t="s">
        <v>66</v>
      </c>
      <c r="H7" s="46"/>
      <c r="I7" s="10"/>
      <c r="J7" s="10"/>
      <c r="K7" s="49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46"/>
      <c r="I8" s="20" t="s">
        <v>44</v>
      </c>
      <c r="J8" s="15">
        <f>SUM(J4:J6)</f>
        <v>0</v>
      </c>
      <c r="K8" s="53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44562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SUM(C9-D9)/6</f>
        <v>0</v>
      </c>
      <c r="G9" s="43">
        <f>SUM(D9:F9)</f>
        <v>0</v>
      </c>
      <c r="H9" s="46"/>
      <c r="I9" s="10"/>
      <c r="J9" s="12"/>
      <c r="K9" s="51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44563</v>
      </c>
      <c r="B10" s="9" t="s">
        <v>64</v>
      </c>
      <c r="C10" s="40">
        <v>0</v>
      </c>
      <c r="D10" s="40">
        <v>0</v>
      </c>
      <c r="E10" s="42">
        <f>SUM(C10-D10)-F10</f>
        <v>0</v>
      </c>
      <c r="F10" s="42">
        <f>SUM(C10-D10)/6</f>
        <v>0</v>
      </c>
      <c r="G10" s="43">
        <f t="shared" ref="G10:G39" si="0">SUM(D10:F10)</f>
        <v>0</v>
      </c>
      <c r="H10" s="45" t="s">
        <v>45</v>
      </c>
      <c r="I10" s="10"/>
      <c r="J10" s="12"/>
      <c r="K10" s="51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44564</v>
      </c>
      <c r="B11" s="9" t="s">
        <v>64</v>
      </c>
      <c r="C11" s="40">
        <v>0</v>
      </c>
      <c r="D11" s="40">
        <v>0</v>
      </c>
      <c r="E11" s="42">
        <f>SUM(C11-D11)-F11</f>
        <v>0</v>
      </c>
      <c r="F11" s="42">
        <f t="shared" ref="F11:F39" si="1">SUM(C11-D11)/6</f>
        <v>0</v>
      </c>
      <c r="G11" s="43">
        <f t="shared" si="0"/>
        <v>0</v>
      </c>
      <c r="H11" s="46"/>
      <c r="I11" s="10" t="str">
        <f>(C50)</f>
        <v>Purchases*</v>
      </c>
      <c r="J11" s="13">
        <f>(C101)</f>
        <v>0</v>
      </c>
      <c r="K11" s="52">
        <f>(J11)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44565</v>
      </c>
      <c r="B12" s="9" t="s">
        <v>64</v>
      </c>
      <c r="C12" s="40">
        <v>0</v>
      </c>
      <c r="D12" s="40">
        <v>0</v>
      </c>
      <c r="E12" s="42">
        <f t="shared" ref="E12:E39" si="2">SUM(C12-D12)-F12</f>
        <v>0</v>
      </c>
      <c r="F12" s="42">
        <f t="shared" si="1"/>
        <v>0</v>
      </c>
      <c r="G12" s="43">
        <f t="shared" si="0"/>
        <v>0</v>
      </c>
      <c r="H12" s="46"/>
      <c r="I12" s="10" t="str">
        <f>(D50)</f>
        <v>Sub-Contractors*</v>
      </c>
      <c r="J12" s="14">
        <f>(D101)</f>
        <v>0</v>
      </c>
      <c r="K12" s="52">
        <f>(J12)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44566</v>
      </c>
      <c r="B13" s="9" t="s">
        <v>64</v>
      </c>
      <c r="C13" s="40">
        <v>0</v>
      </c>
      <c r="D13" s="40">
        <v>0</v>
      </c>
      <c r="E13" s="42">
        <f t="shared" si="2"/>
        <v>0</v>
      </c>
      <c r="F13" s="42">
        <f t="shared" si="1"/>
        <v>0</v>
      </c>
      <c r="G13" s="43">
        <f t="shared" si="0"/>
        <v>0</v>
      </c>
      <c r="H13" s="46"/>
      <c r="I13" s="10"/>
      <c r="J13" s="10"/>
      <c r="K13" s="49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44567</v>
      </c>
      <c r="B14" s="9" t="s">
        <v>64</v>
      </c>
      <c r="C14" s="40">
        <v>0</v>
      </c>
      <c r="D14" s="40">
        <v>0</v>
      </c>
      <c r="E14" s="42">
        <f t="shared" si="2"/>
        <v>0</v>
      </c>
      <c r="F14" s="42">
        <f t="shared" si="1"/>
        <v>0</v>
      </c>
      <c r="G14" s="43">
        <f t="shared" si="0"/>
        <v>0</v>
      </c>
      <c r="H14" s="46"/>
      <c r="I14" s="16" t="s">
        <v>46</v>
      </c>
      <c r="J14" s="15">
        <f>SUM(J11+J12)</f>
        <v>0</v>
      </c>
      <c r="K14" s="53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44568</v>
      </c>
      <c r="B15" s="9" t="s">
        <v>64</v>
      </c>
      <c r="C15" s="40">
        <v>0</v>
      </c>
      <c r="D15" s="40">
        <v>0</v>
      </c>
      <c r="E15" s="42">
        <f t="shared" si="2"/>
        <v>0</v>
      </c>
      <c r="F15" s="42">
        <f t="shared" si="1"/>
        <v>0</v>
      </c>
      <c r="G15" s="43">
        <f t="shared" si="0"/>
        <v>0</v>
      </c>
      <c r="H15" s="46"/>
      <c r="I15" s="10"/>
      <c r="J15" s="12"/>
      <c r="K15" s="51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44569</v>
      </c>
      <c r="B16" s="9" t="s">
        <v>64</v>
      </c>
      <c r="C16" s="40">
        <v>0</v>
      </c>
      <c r="D16" s="40">
        <v>0</v>
      </c>
      <c r="E16" s="42">
        <f t="shared" si="2"/>
        <v>0</v>
      </c>
      <c r="F16" s="42">
        <f t="shared" si="1"/>
        <v>0</v>
      </c>
      <c r="G16" s="43">
        <f t="shared" si="0"/>
        <v>0</v>
      </c>
      <c r="H16" s="45" t="s">
        <v>47</v>
      </c>
      <c r="I16" s="10"/>
      <c r="J16" s="17">
        <f>SUM(J8-J14)</f>
        <v>0</v>
      </c>
      <c r="K16" s="54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44570</v>
      </c>
      <c r="B17" s="9" t="s">
        <v>64</v>
      </c>
      <c r="C17" s="40">
        <v>0</v>
      </c>
      <c r="D17" s="40">
        <v>0</v>
      </c>
      <c r="E17" s="42">
        <f t="shared" si="2"/>
        <v>0</v>
      </c>
      <c r="F17" s="42">
        <f t="shared" si="1"/>
        <v>0</v>
      </c>
      <c r="G17" s="43">
        <f t="shared" si="0"/>
        <v>0</v>
      </c>
      <c r="H17" s="46"/>
      <c r="I17" s="10"/>
      <c r="J17" s="10"/>
      <c r="K17" s="49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44571</v>
      </c>
      <c r="B18" s="9" t="s">
        <v>64</v>
      </c>
      <c r="C18" s="40">
        <v>0</v>
      </c>
      <c r="D18" s="40">
        <v>0</v>
      </c>
      <c r="E18" s="42">
        <f t="shared" si="2"/>
        <v>0</v>
      </c>
      <c r="F18" s="42">
        <f t="shared" si="1"/>
        <v>0</v>
      </c>
      <c r="G18" s="43">
        <f t="shared" si="0"/>
        <v>0</v>
      </c>
      <c r="H18" s="45" t="s">
        <v>32</v>
      </c>
      <c r="I18" s="10"/>
      <c r="J18" s="10"/>
      <c r="K18" s="49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44572</v>
      </c>
      <c r="B19" s="9" t="s">
        <v>64</v>
      </c>
      <c r="C19" s="40">
        <v>0</v>
      </c>
      <c r="D19" s="40">
        <v>0</v>
      </c>
      <c r="E19" s="42">
        <f t="shared" si="2"/>
        <v>0</v>
      </c>
      <c r="F19" s="42">
        <f t="shared" si="1"/>
        <v>0</v>
      </c>
      <c r="G19" s="43">
        <f t="shared" si="0"/>
        <v>0</v>
      </c>
      <c r="H19" s="46"/>
      <c r="I19" s="10" t="str">
        <f>(E50)</f>
        <v>Wages and Staff costs</v>
      </c>
      <c r="J19" s="13">
        <f>(E101)</f>
        <v>0</v>
      </c>
      <c r="K19" s="52">
        <f t="shared" ref="K19" si="3">(J19)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44573</v>
      </c>
      <c r="B20" s="9" t="s">
        <v>64</v>
      </c>
      <c r="C20" s="40">
        <v>0</v>
      </c>
      <c r="D20" s="40">
        <v>0</v>
      </c>
      <c r="E20" s="42">
        <f t="shared" si="2"/>
        <v>0</v>
      </c>
      <c r="F20" s="42">
        <f t="shared" si="1"/>
        <v>0</v>
      </c>
      <c r="G20" s="43">
        <f t="shared" si="0"/>
        <v>0</v>
      </c>
      <c r="H20" s="46"/>
      <c r="I20" s="10" t="str">
        <f>(F50)</f>
        <v>Car, Van &amp; Travel*</v>
      </c>
      <c r="J20" s="13">
        <f>(F101)</f>
        <v>0</v>
      </c>
      <c r="K20" s="52">
        <f>(J20)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44574</v>
      </c>
      <c r="B21" s="9" t="s">
        <v>64</v>
      </c>
      <c r="C21" s="40">
        <v>0</v>
      </c>
      <c r="D21" s="40">
        <v>0</v>
      </c>
      <c r="E21" s="42">
        <f t="shared" si="2"/>
        <v>0</v>
      </c>
      <c r="F21" s="42">
        <f t="shared" si="1"/>
        <v>0</v>
      </c>
      <c r="G21" s="43">
        <f t="shared" si="0"/>
        <v>0</v>
      </c>
      <c r="H21" s="46"/>
      <c r="I21" s="10" t="s">
        <v>10</v>
      </c>
      <c r="J21" s="13">
        <f>G101</f>
        <v>0</v>
      </c>
      <c r="K21" s="13">
        <f>J21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44575</v>
      </c>
      <c r="B22" s="9" t="s">
        <v>64</v>
      </c>
      <c r="C22" s="40">
        <v>0</v>
      </c>
      <c r="D22" s="40">
        <v>0</v>
      </c>
      <c r="E22" s="42">
        <f t="shared" si="2"/>
        <v>0</v>
      </c>
      <c r="F22" s="42">
        <f t="shared" si="1"/>
        <v>0</v>
      </c>
      <c r="G22" s="43">
        <f t="shared" si="0"/>
        <v>0</v>
      </c>
      <c r="H22" s="46"/>
      <c r="I22" s="10" t="str">
        <f>(H50)</f>
        <v>Repairs &amp; Renewals</v>
      </c>
      <c r="J22" s="13">
        <f>(H101)</f>
        <v>0</v>
      </c>
      <c r="K22" s="52">
        <f t="shared" ref="K22:K30" si="4">(J22)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44576</v>
      </c>
      <c r="B23" s="9" t="s">
        <v>64</v>
      </c>
      <c r="C23" s="40">
        <v>0</v>
      </c>
      <c r="D23" s="40">
        <v>0</v>
      </c>
      <c r="E23" s="42">
        <f t="shared" si="2"/>
        <v>0</v>
      </c>
      <c r="F23" s="42">
        <f t="shared" si="1"/>
        <v>0</v>
      </c>
      <c r="G23" s="43">
        <f t="shared" si="0"/>
        <v>0</v>
      </c>
      <c r="H23" s="46"/>
      <c r="I23" s="10" t="str">
        <f>(I50)</f>
        <v>Telephone &amp; Stationery</v>
      </c>
      <c r="J23" s="13">
        <f>(I101)</f>
        <v>0</v>
      </c>
      <c r="K23" s="52">
        <f t="shared" si="4"/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44577</v>
      </c>
      <c r="B24" s="9" t="s">
        <v>64</v>
      </c>
      <c r="C24" s="40">
        <v>0</v>
      </c>
      <c r="D24" s="40">
        <v>0</v>
      </c>
      <c r="E24" s="42">
        <f t="shared" si="2"/>
        <v>0</v>
      </c>
      <c r="F24" s="42">
        <f t="shared" si="1"/>
        <v>0</v>
      </c>
      <c r="G24" s="43">
        <f t="shared" si="0"/>
        <v>0</v>
      </c>
      <c r="H24" s="46"/>
      <c r="I24" s="10" t="str">
        <f>(J50)</f>
        <v>Advertising and Promotion</v>
      </c>
      <c r="J24" s="13">
        <f>(J101)</f>
        <v>0</v>
      </c>
      <c r="K24" s="52">
        <f t="shared" si="4"/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44578</v>
      </c>
      <c r="B25" s="9" t="s">
        <v>64</v>
      </c>
      <c r="C25" s="40">
        <v>0</v>
      </c>
      <c r="D25" s="40">
        <v>0</v>
      </c>
      <c r="E25" s="42">
        <f t="shared" si="2"/>
        <v>0</v>
      </c>
      <c r="F25" s="42">
        <f t="shared" si="1"/>
        <v>0</v>
      </c>
      <c r="G25" s="43">
        <f t="shared" si="0"/>
        <v>0</v>
      </c>
      <c r="H25" s="46"/>
      <c r="I25" s="10" t="str">
        <f>(K50)</f>
        <v>Interest on Business Loans</v>
      </c>
      <c r="J25" s="13">
        <f>(K101)</f>
        <v>0</v>
      </c>
      <c r="K25" s="52">
        <f t="shared" si="4"/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44579</v>
      </c>
      <c r="B26" s="9" t="s">
        <v>64</v>
      </c>
      <c r="C26" s="40">
        <v>0</v>
      </c>
      <c r="D26" s="40">
        <v>0</v>
      </c>
      <c r="E26" s="42">
        <f t="shared" si="2"/>
        <v>0</v>
      </c>
      <c r="F26" s="42">
        <f t="shared" si="1"/>
        <v>0</v>
      </c>
      <c r="G26" s="43">
        <f t="shared" si="0"/>
        <v>0</v>
      </c>
      <c r="H26" s="46"/>
      <c r="I26" s="10" t="str">
        <f>(L50)</f>
        <v>Bank and Credit Charges</v>
      </c>
      <c r="J26" s="13">
        <f>(L101)</f>
        <v>0</v>
      </c>
      <c r="K26" s="52">
        <f t="shared" si="4"/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44580</v>
      </c>
      <c r="B27" s="9" t="s">
        <v>64</v>
      </c>
      <c r="C27" s="40">
        <v>0</v>
      </c>
      <c r="D27" s="40">
        <v>0</v>
      </c>
      <c r="E27" s="42">
        <f t="shared" si="2"/>
        <v>0</v>
      </c>
      <c r="F27" s="42">
        <f t="shared" si="1"/>
        <v>0</v>
      </c>
      <c r="G27" s="43">
        <f t="shared" si="0"/>
        <v>0</v>
      </c>
      <c r="H27" s="46"/>
      <c r="I27" s="10" t="str">
        <f>(M50)</f>
        <v>Bad Debts</v>
      </c>
      <c r="J27" s="13">
        <f>(M101)</f>
        <v>0</v>
      </c>
      <c r="K27" s="52">
        <f t="shared" si="4"/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44581</v>
      </c>
      <c r="B28" s="9" t="s">
        <v>64</v>
      </c>
      <c r="C28" s="40">
        <v>0</v>
      </c>
      <c r="D28" s="40">
        <v>0</v>
      </c>
      <c r="E28" s="42">
        <f t="shared" si="2"/>
        <v>0</v>
      </c>
      <c r="F28" s="42">
        <f t="shared" si="1"/>
        <v>0</v>
      </c>
      <c r="G28" s="43">
        <f t="shared" si="0"/>
        <v>0</v>
      </c>
      <c r="H28" s="46"/>
      <c r="I28" s="10" t="str">
        <f>(N50)</f>
        <v>Accountancy &amp; Legal Fees</v>
      </c>
      <c r="J28" s="13">
        <f>(N101)</f>
        <v>0</v>
      </c>
      <c r="K28" s="52">
        <f t="shared" si="4"/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44582</v>
      </c>
      <c r="B29" s="9" t="s">
        <v>64</v>
      </c>
      <c r="C29" s="40">
        <v>0</v>
      </c>
      <c r="D29" s="40">
        <v>0</v>
      </c>
      <c r="E29" s="42">
        <f t="shared" si="2"/>
        <v>0</v>
      </c>
      <c r="F29" s="42">
        <f t="shared" si="1"/>
        <v>0</v>
      </c>
      <c r="G29" s="43">
        <f t="shared" si="0"/>
        <v>0</v>
      </c>
      <c r="H29" s="46"/>
      <c r="I29" s="10" t="str">
        <f>(O50)</f>
        <v>Losses &amp; Write-offs</v>
      </c>
      <c r="J29" s="13">
        <f>(O101)</f>
        <v>0</v>
      </c>
      <c r="K29" s="52">
        <f t="shared" si="4"/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44583</v>
      </c>
      <c r="B30" s="9" t="s">
        <v>64</v>
      </c>
      <c r="C30" s="40">
        <v>0</v>
      </c>
      <c r="D30" s="40">
        <v>0</v>
      </c>
      <c r="E30" s="42">
        <f t="shared" si="2"/>
        <v>0</v>
      </c>
      <c r="F30" s="42">
        <f t="shared" si="1"/>
        <v>0</v>
      </c>
      <c r="G30" s="43">
        <f t="shared" si="0"/>
        <v>0</v>
      </c>
      <c r="H30" s="46"/>
      <c r="I30" s="10" t="str">
        <f>(P50)</f>
        <v>Miscellaneous Expenses</v>
      </c>
      <c r="J30" s="13">
        <f>(P101)</f>
        <v>0</v>
      </c>
      <c r="K30" s="52">
        <f t="shared" si="4"/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44584</v>
      </c>
      <c r="B31" s="9" t="s">
        <v>64</v>
      </c>
      <c r="C31" s="40">
        <v>0</v>
      </c>
      <c r="D31" s="40">
        <v>0</v>
      </c>
      <c r="E31" s="42">
        <f t="shared" si="2"/>
        <v>0</v>
      </c>
      <c r="F31" s="42">
        <f t="shared" si="1"/>
        <v>0</v>
      </c>
      <c r="G31" s="43">
        <f t="shared" si="0"/>
        <v>0</v>
      </c>
      <c r="H31" s="46"/>
      <c r="I31" s="10"/>
      <c r="J31" s="12"/>
      <c r="K31" s="51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44585</v>
      </c>
      <c r="B32" s="9" t="s">
        <v>64</v>
      </c>
      <c r="C32" s="40">
        <v>0</v>
      </c>
      <c r="D32" s="40">
        <v>0</v>
      </c>
      <c r="E32" s="42">
        <f t="shared" si="2"/>
        <v>0</v>
      </c>
      <c r="F32" s="42">
        <f t="shared" si="1"/>
        <v>0</v>
      </c>
      <c r="G32" s="43">
        <f t="shared" si="0"/>
        <v>0</v>
      </c>
      <c r="H32" s="46"/>
      <c r="I32" s="16" t="s">
        <v>50</v>
      </c>
      <c r="J32" s="18">
        <f>SUM(J19:J30)</f>
        <v>0</v>
      </c>
      <c r="K32" s="55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44586</v>
      </c>
      <c r="B33" s="9" t="s">
        <v>64</v>
      </c>
      <c r="C33" s="40">
        <v>0</v>
      </c>
      <c r="D33" s="40">
        <v>0</v>
      </c>
      <c r="E33" s="42">
        <f t="shared" si="2"/>
        <v>0</v>
      </c>
      <c r="F33" s="42">
        <f t="shared" si="1"/>
        <v>0</v>
      </c>
      <c r="G33" s="43">
        <f t="shared" si="0"/>
        <v>0</v>
      </c>
      <c r="H33" s="46"/>
      <c r="I33" s="10"/>
      <c r="J33" s="12"/>
      <c r="K33" s="51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44587</v>
      </c>
      <c r="B34" s="9" t="s">
        <v>64</v>
      </c>
      <c r="C34" s="40">
        <v>0</v>
      </c>
      <c r="D34" s="40">
        <v>0</v>
      </c>
      <c r="E34" s="42">
        <f t="shared" si="2"/>
        <v>0</v>
      </c>
      <c r="F34" s="42">
        <f t="shared" si="1"/>
        <v>0</v>
      </c>
      <c r="G34" s="43">
        <f t="shared" si="0"/>
        <v>0</v>
      </c>
      <c r="H34" s="46"/>
      <c r="I34" s="10"/>
      <c r="J34" s="19"/>
      <c r="K34" s="56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44588</v>
      </c>
      <c r="B35" s="9" t="s">
        <v>64</v>
      </c>
      <c r="C35" s="40">
        <v>0</v>
      </c>
      <c r="D35" s="40">
        <v>0</v>
      </c>
      <c r="E35" s="42">
        <f t="shared" si="2"/>
        <v>0</v>
      </c>
      <c r="F35" s="42">
        <f t="shared" si="1"/>
        <v>0</v>
      </c>
      <c r="G35" s="43">
        <f t="shared" si="0"/>
        <v>0</v>
      </c>
      <c r="H35" s="45" t="s">
        <v>51</v>
      </c>
      <c r="I35" s="10"/>
      <c r="J35" s="18">
        <f>SUM(J16-J32)</f>
        <v>0</v>
      </c>
      <c r="K35" s="55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44589</v>
      </c>
      <c r="B36" s="9" t="s">
        <v>64</v>
      </c>
      <c r="C36" s="40">
        <v>0</v>
      </c>
      <c r="D36" s="40">
        <v>0</v>
      </c>
      <c r="E36" s="42">
        <f t="shared" si="2"/>
        <v>0</v>
      </c>
      <c r="F36" s="42">
        <f t="shared" si="1"/>
        <v>0</v>
      </c>
      <c r="G36" s="43">
        <f t="shared" si="0"/>
        <v>0</v>
      </c>
      <c r="H36" s="47"/>
      <c r="I36" s="48"/>
      <c r="J36" s="48"/>
      <c r="K36" s="57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44590</v>
      </c>
      <c r="B37" s="9" t="s">
        <v>64</v>
      </c>
      <c r="C37" s="40">
        <v>0</v>
      </c>
      <c r="D37" s="40">
        <v>0</v>
      </c>
      <c r="E37" s="42">
        <f t="shared" si="2"/>
        <v>0</v>
      </c>
      <c r="F37" s="42">
        <f t="shared" si="1"/>
        <v>0</v>
      </c>
      <c r="G37" s="43">
        <f t="shared" si="0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44591</v>
      </c>
      <c r="B38" s="9" t="s">
        <v>64</v>
      </c>
      <c r="C38" s="40">
        <v>0</v>
      </c>
      <c r="D38" s="40">
        <v>0</v>
      </c>
      <c r="E38" s="42">
        <f t="shared" si="2"/>
        <v>0</v>
      </c>
      <c r="F38" s="42">
        <f t="shared" si="1"/>
        <v>0</v>
      </c>
      <c r="G38" s="43">
        <f t="shared" si="0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44592</v>
      </c>
      <c r="B39" s="9" t="s">
        <v>64</v>
      </c>
      <c r="C39" s="40">
        <v>0</v>
      </c>
      <c r="D39" s="40">
        <v>0</v>
      </c>
      <c r="E39" s="42">
        <f t="shared" si="2"/>
        <v>0</v>
      </c>
      <c r="F39" s="42">
        <f t="shared" si="1"/>
        <v>0</v>
      </c>
      <c r="G39" s="43">
        <f t="shared" si="0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 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S42" si="5">SUM(P3:P41)</f>
        <v>0</v>
      </c>
      <c r="Q42" s="115">
        <f t="shared" si="5"/>
        <v>0</v>
      </c>
      <c r="R42" s="115">
        <f t="shared" si="5"/>
        <v>0</v>
      </c>
      <c r="S42" s="116">
        <f t="shared" si="5"/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x14ac:dyDescent="0.25">
      <c r="A46" s="123" t="s">
        <v>79</v>
      </c>
      <c r="D46" s="65"/>
    </row>
    <row r="47" spans="1:19" x14ac:dyDescent="0.25">
      <c r="A47" s="66"/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4"/>
      <c r="T50" s="38" t="s">
        <v>63</v>
      </c>
      <c r="U50" s="33"/>
    </row>
    <row r="51" spans="1:24" x14ac:dyDescent="0.25">
      <c r="S51" s="35"/>
      <c r="T51" s="35"/>
    </row>
    <row r="52" spans="1:24" x14ac:dyDescent="0.25">
      <c r="A52" s="9" t="s">
        <v>20</v>
      </c>
      <c r="B52" s="9" t="s">
        <v>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  <c r="R52" s="40">
        <v>0</v>
      </c>
      <c r="S52" s="4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  <c r="R53" s="40">
        <v>0</v>
      </c>
      <c r="S53" s="42"/>
      <c r="T53" s="44">
        <f t="shared" ref="T53:T98" si="6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  <c r="R54" s="40">
        <v>0</v>
      </c>
      <c r="S54" s="42"/>
      <c r="T54" s="44">
        <f t="shared" si="6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/>
      <c r="R55" s="40">
        <v>0</v>
      </c>
      <c r="S55" s="42"/>
      <c r="T55" s="44">
        <f t="shared" si="6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38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/>
      <c r="R56" s="40">
        <v>0</v>
      </c>
      <c r="S56" s="42"/>
      <c r="T56" s="44">
        <f t="shared" si="6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38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/>
      <c r="R57" s="40">
        <v>0</v>
      </c>
      <c r="S57" s="42"/>
      <c r="T57" s="44">
        <f t="shared" si="6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/>
      <c r="R58" s="40">
        <v>0</v>
      </c>
      <c r="S58" s="42"/>
      <c r="T58" s="44">
        <f t="shared" si="6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/>
      <c r="R59" s="40">
        <v>0</v>
      </c>
      <c r="S59" s="42"/>
      <c r="T59" s="44">
        <f t="shared" si="6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38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/>
      <c r="R60" s="40">
        <v>0</v>
      </c>
      <c r="S60" s="42"/>
      <c r="T60" s="44">
        <f t="shared" si="6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/>
      <c r="R61" s="40">
        <v>0</v>
      </c>
      <c r="S61" s="42"/>
      <c r="T61" s="44">
        <f t="shared" si="6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/>
      <c r="R62" s="40">
        <v>0</v>
      </c>
      <c r="S62" s="42"/>
      <c r="T62" s="44">
        <f t="shared" si="6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/>
      <c r="R63" s="40">
        <v>0</v>
      </c>
      <c r="S63" s="42"/>
      <c r="T63" s="44">
        <f t="shared" si="6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38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/>
      <c r="R64" s="40">
        <v>0</v>
      </c>
      <c r="S64" s="42"/>
      <c r="T64" s="44">
        <f t="shared" si="6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38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/>
      <c r="R65" s="40">
        <v>0</v>
      </c>
      <c r="S65" s="42"/>
      <c r="T65" s="44">
        <f t="shared" si="6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/>
      <c r="R66" s="40">
        <v>0</v>
      </c>
      <c r="S66" s="42"/>
      <c r="T66" s="44">
        <f t="shared" si="6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38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/>
      <c r="R67" s="40">
        <v>0</v>
      </c>
      <c r="S67" s="42"/>
      <c r="T67" s="44">
        <f t="shared" si="6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/>
      <c r="R68" s="40">
        <v>0</v>
      </c>
      <c r="S68" s="42"/>
      <c r="T68" s="44">
        <f t="shared" si="6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38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/>
      <c r="R69" s="40">
        <v>0</v>
      </c>
      <c r="S69" s="42"/>
      <c r="T69" s="44">
        <f t="shared" si="6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38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/>
      <c r="R70" s="40">
        <v>0</v>
      </c>
      <c r="S70" s="42"/>
      <c r="T70" s="44">
        <f t="shared" si="6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/>
      <c r="R71" s="40">
        <v>0</v>
      </c>
      <c r="S71" s="42"/>
      <c r="T71" s="44">
        <f t="shared" si="6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/>
      <c r="R72" s="40">
        <v>0</v>
      </c>
      <c r="S72" s="42"/>
      <c r="T72" s="44">
        <f t="shared" si="6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/>
      <c r="R73" s="40">
        <v>0</v>
      </c>
      <c r="S73" s="42"/>
      <c r="T73" s="44">
        <f t="shared" si="6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/>
      <c r="R74" s="40">
        <v>0</v>
      </c>
      <c r="S74" s="42"/>
      <c r="T74" s="44">
        <f t="shared" si="6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/>
      <c r="R75" s="40">
        <v>0</v>
      </c>
      <c r="S75" s="42"/>
      <c r="T75" s="44">
        <f t="shared" si="6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/>
      <c r="R76" s="40">
        <v>0</v>
      </c>
      <c r="S76" s="42"/>
      <c r="T76" s="44">
        <f t="shared" si="6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38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  <c r="R77" s="40">
        <v>0</v>
      </c>
      <c r="S77" s="42"/>
      <c r="T77" s="44">
        <f t="shared" si="6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38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  <c r="R78" s="40">
        <v>0</v>
      </c>
      <c r="S78" s="42"/>
      <c r="T78" s="44">
        <f t="shared" si="6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  <c r="R79" s="40">
        <v>0</v>
      </c>
      <c r="S79" s="42"/>
      <c r="T79" s="44">
        <f t="shared" si="6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38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  <c r="R80" s="40">
        <v>0</v>
      </c>
      <c r="S80" s="42"/>
      <c r="T80" s="44">
        <f t="shared" si="6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  <c r="R81" s="40">
        <v>0</v>
      </c>
      <c r="S81" s="42"/>
      <c r="T81" s="44">
        <f t="shared" si="6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  <c r="R82" s="40">
        <v>0</v>
      </c>
      <c r="S82" s="42"/>
      <c r="T82" s="44">
        <f t="shared" si="6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38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/>
      <c r="R83" s="40">
        <v>0</v>
      </c>
      <c r="S83" s="42"/>
      <c r="T83" s="44">
        <f t="shared" si="6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38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  <c r="R84" s="40">
        <v>0</v>
      </c>
      <c r="S84" s="42"/>
      <c r="T84" s="44">
        <f t="shared" si="6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38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  <c r="R85" s="40">
        <v>0</v>
      </c>
      <c r="S85" s="42"/>
      <c r="T85" s="44">
        <f t="shared" si="6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38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  <c r="R86" s="40">
        <v>0</v>
      </c>
      <c r="S86" s="42"/>
      <c r="T86" s="44">
        <f t="shared" si="6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  <c r="R87" s="40">
        <v>0</v>
      </c>
      <c r="S87" s="42"/>
      <c r="T87" s="44">
        <f t="shared" si="6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38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  <c r="R88" s="40">
        <v>0</v>
      </c>
      <c r="S88" s="42"/>
      <c r="T88" s="44">
        <f t="shared" si="6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  <c r="R89" s="40">
        <v>0</v>
      </c>
      <c r="S89" s="42"/>
      <c r="T89" s="44">
        <f t="shared" si="6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38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/>
      <c r="R90" s="40">
        <v>0</v>
      </c>
      <c r="S90" s="42"/>
      <c r="T90" s="44">
        <f t="shared" si="6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  <c r="R91" s="40">
        <v>0</v>
      </c>
      <c r="S91" s="42"/>
      <c r="T91" s="44">
        <f t="shared" si="6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38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/>
      <c r="R92" s="40">
        <v>0</v>
      </c>
      <c r="S92" s="42"/>
      <c r="T92" s="44">
        <f t="shared" si="6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38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/>
      <c r="R93" s="40">
        <v>0</v>
      </c>
      <c r="S93" s="42"/>
      <c r="T93" s="44">
        <f t="shared" si="6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38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2"/>
      <c r="T94" s="44">
        <f t="shared" si="6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38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  <c r="R95" s="40">
        <v>0</v>
      </c>
      <c r="S95" s="42"/>
      <c r="T95" s="44">
        <f t="shared" si="6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38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  <c r="R96" s="40">
        <v>0</v>
      </c>
      <c r="S96" s="42"/>
      <c r="T96" s="44">
        <f t="shared" si="6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38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/>
      <c r="R97" s="40">
        <v>0</v>
      </c>
      <c r="S97" s="42"/>
      <c r="T97" s="44">
        <f t="shared" si="6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38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  <c r="R98" s="40">
        <v>0</v>
      </c>
      <c r="S98" s="42"/>
      <c r="T98" s="44">
        <f t="shared" si="6"/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  <c r="R99" s="40">
        <v>0</v>
      </c>
      <c r="S99" s="4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7">SUM(D52:D99)</f>
        <v>0</v>
      </c>
      <c r="E101" s="41">
        <f t="shared" si="7"/>
        <v>0</v>
      </c>
      <c r="F101" s="41">
        <f t="shared" si="7"/>
        <v>0</v>
      </c>
      <c r="G101" s="41">
        <f t="shared" ref="G101:T101" si="8">SUM(G52:G99)</f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>SUM(K52:K99)</f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>SUM(R52:R99)</f>
        <v>0</v>
      </c>
      <c r="S101" s="43"/>
      <c r="T101" s="43">
        <f t="shared" si="8"/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4"/>
      <c r="T102" s="34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4"/>
      <c r="T103" s="34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/>
      <c r="R104" s="41"/>
      <c r="S104" s="43"/>
      <c r="T104" s="43">
        <v>0</v>
      </c>
      <c r="U104" s="41"/>
      <c r="V104" s="32" t="s">
        <v>25</v>
      </c>
      <c r="W104" s="32"/>
      <c r="X104" s="41">
        <f>SUM(B104:P104)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4"/>
      <c r="T105" s="34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9">SUM(D101+D104)</f>
        <v>0</v>
      </c>
      <c r="E106" s="41">
        <f t="shared" si="9"/>
        <v>0</v>
      </c>
      <c r="F106" s="41">
        <f t="shared" si="9"/>
        <v>0</v>
      </c>
      <c r="G106" s="41">
        <f t="shared" ref="G106:P106" si="10">SUM(G101+G104)</f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 t="shared" si="10"/>
        <v>0</v>
      </c>
      <c r="Q106" s="41"/>
      <c r="R106" s="41"/>
      <c r="S106" s="43"/>
      <c r="T106" s="43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153</v>
      </c>
      <c r="L110" s="84"/>
      <c r="M110" s="85"/>
      <c r="N110" s="89" t="s">
        <v>154</v>
      </c>
      <c r="O110" s="84"/>
      <c r="P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  <c r="N111" s="90"/>
      <c r="O111" s="80"/>
      <c r="P111" s="86"/>
    </row>
    <row r="112" spans="1:25" x14ac:dyDescent="0.25">
      <c r="A112" t="s">
        <v>28</v>
      </c>
      <c r="C112" s="41">
        <v>0</v>
      </c>
      <c r="F112" s="45" t="s">
        <v>57</v>
      </c>
      <c r="G112" s="10"/>
      <c r="H112" s="10"/>
      <c r="I112" s="52">
        <f>(F40+M112+P112)</f>
        <v>0</v>
      </c>
      <c r="K112" s="81" t="s">
        <v>57</v>
      </c>
      <c r="L112" s="80"/>
      <c r="M112" s="88">
        <v>0</v>
      </c>
      <c r="N112" s="81" t="s">
        <v>57</v>
      </c>
      <c r="O112" s="80"/>
      <c r="P112" s="88">
        <v>0</v>
      </c>
    </row>
    <row r="113" spans="1:16" x14ac:dyDescent="0.25">
      <c r="C113" s="32"/>
      <c r="F113" s="46"/>
      <c r="G113" s="10"/>
      <c r="H113" s="10"/>
      <c r="I113" s="52"/>
      <c r="K113" s="82"/>
      <c r="L113" s="80"/>
      <c r="M113" s="88"/>
      <c r="N113" s="82"/>
      <c r="O113" s="80"/>
      <c r="P113" s="88"/>
    </row>
    <row r="114" spans="1:16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93">
        <v>0</v>
      </c>
      <c r="K114" s="82" t="s">
        <v>62</v>
      </c>
      <c r="L114" s="80"/>
      <c r="M114" s="91">
        <v>0</v>
      </c>
      <c r="N114" s="82" t="s">
        <v>62</v>
      </c>
      <c r="O114" s="80"/>
      <c r="P114" s="91">
        <v>0</v>
      </c>
    </row>
    <row r="115" spans="1:16" x14ac:dyDescent="0.25">
      <c r="F115" s="46"/>
      <c r="G115" s="10"/>
      <c r="H115" s="10"/>
      <c r="I115" s="52"/>
      <c r="K115" s="82"/>
      <c r="L115" s="80"/>
      <c r="M115" s="88"/>
      <c r="N115" s="82"/>
      <c r="O115" s="80"/>
      <c r="P115" s="88"/>
    </row>
    <row r="116" spans="1:16" x14ac:dyDescent="0.25">
      <c r="F116" s="45" t="s">
        <v>54</v>
      </c>
      <c r="G116" s="10"/>
      <c r="H116" s="10"/>
      <c r="I116" s="52">
        <f>SUM(I112+I114)</f>
        <v>0</v>
      </c>
      <c r="K116" s="81" t="s">
        <v>54</v>
      </c>
      <c r="L116" s="80"/>
      <c r="M116" s="88">
        <v>0</v>
      </c>
      <c r="N116" s="81" t="s">
        <v>54</v>
      </c>
      <c r="O116" s="80"/>
      <c r="P116" s="88">
        <v>0</v>
      </c>
    </row>
    <row r="117" spans="1:16" x14ac:dyDescent="0.25">
      <c r="F117" s="46"/>
      <c r="G117" s="10"/>
      <c r="H117" s="10"/>
      <c r="I117" s="52"/>
      <c r="K117" s="82"/>
      <c r="L117" s="80"/>
      <c r="M117" s="88"/>
      <c r="N117" s="82"/>
      <c r="O117" s="80"/>
      <c r="P117" s="88"/>
    </row>
    <row r="118" spans="1:16" x14ac:dyDescent="0.25">
      <c r="F118" s="45" t="s">
        <v>55</v>
      </c>
      <c r="G118" s="10"/>
      <c r="H118" s="10"/>
      <c r="I118" s="52">
        <f>(R101+M118+P118)</f>
        <v>0</v>
      </c>
      <c r="K118" s="81" t="s">
        <v>55</v>
      </c>
      <c r="L118" s="80"/>
      <c r="M118" s="88">
        <v>0</v>
      </c>
      <c r="N118" s="81" t="s">
        <v>55</v>
      </c>
      <c r="O118" s="80"/>
      <c r="P118" s="88">
        <v>0</v>
      </c>
    </row>
    <row r="119" spans="1:16" x14ac:dyDescent="0.25">
      <c r="F119" s="46"/>
      <c r="G119" s="10"/>
      <c r="H119" s="10"/>
      <c r="I119" s="52"/>
      <c r="K119" s="82"/>
      <c r="L119" s="80"/>
      <c r="M119" s="88"/>
      <c r="N119" s="82"/>
      <c r="O119" s="80"/>
      <c r="P119" s="88"/>
    </row>
    <row r="120" spans="1:16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  <c r="N120" s="81" t="s">
        <v>56</v>
      </c>
      <c r="O120" s="80"/>
      <c r="P120" s="88">
        <v>0</v>
      </c>
    </row>
    <row r="121" spans="1:16" x14ac:dyDescent="0.25">
      <c r="F121" s="46"/>
      <c r="G121" s="10"/>
      <c r="H121" s="10"/>
      <c r="I121" s="52"/>
      <c r="K121" s="82"/>
      <c r="L121" s="80"/>
      <c r="M121" s="88"/>
      <c r="N121" s="82"/>
      <c r="O121" s="80"/>
      <c r="P121" s="88"/>
    </row>
    <row r="122" spans="1:16" x14ac:dyDescent="0.25">
      <c r="F122" s="45" t="s">
        <v>58</v>
      </c>
      <c r="G122" s="10"/>
      <c r="H122" s="10"/>
      <c r="I122" s="52">
        <f>SUM(J40+M122+P122)</f>
        <v>0</v>
      </c>
      <c r="K122" s="81" t="s">
        <v>58</v>
      </c>
      <c r="L122" s="80"/>
      <c r="M122" s="88">
        <v>0</v>
      </c>
      <c r="N122" s="81" t="s">
        <v>58</v>
      </c>
      <c r="O122" s="80"/>
      <c r="P122" s="88">
        <v>0</v>
      </c>
    </row>
    <row r="123" spans="1:16" x14ac:dyDescent="0.25">
      <c r="F123" s="46"/>
      <c r="G123" s="10"/>
      <c r="H123" s="10"/>
      <c r="I123" s="52"/>
      <c r="K123" s="82"/>
      <c r="L123" s="80"/>
      <c r="M123" s="88"/>
      <c r="N123" s="82"/>
      <c r="O123" s="80"/>
      <c r="P123" s="88"/>
    </row>
    <row r="124" spans="1:16" x14ac:dyDescent="0.25">
      <c r="F124" s="46" t="s">
        <v>59</v>
      </c>
      <c r="G124" s="10"/>
      <c r="H124" s="10"/>
      <c r="I124" s="52">
        <f>SUM(X101+M124+P124)</f>
        <v>0</v>
      </c>
      <c r="K124" s="82" t="s">
        <v>59</v>
      </c>
      <c r="L124" s="80"/>
      <c r="M124" s="88">
        <v>0</v>
      </c>
      <c r="N124" s="82" t="s">
        <v>59</v>
      </c>
      <c r="O124" s="80"/>
      <c r="P124" s="88">
        <v>0</v>
      </c>
    </row>
    <row r="125" spans="1:16" x14ac:dyDescent="0.25">
      <c r="F125" s="46"/>
      <c r="G125" s="10"/>
      <c r="H125" s="10"/>
      <c r="I125" s="52"/>
      <c r="K125" s="82"/>
      <c r="L125" s="80"/>
      <c r="M125" s="88"/>
      <c r="N125" s="82"/>
      <c r="O125" s="80"/>
      <c r="P125" s="88"/>
    </row>
    <row r="126" spans="1:16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  <c r="N126" s="81" t="s">
        <v>60</v>
      </c>
      <c r="O126" s="80"/>
      <c r="P126" s="91">
        <v>0</v>
      </c>
    </row>
    <row r="127" spans="1:16" x14ac:dyDescent="0.25">
      <c r="F127" s="46"/>
      <c r="G127" s="10"/>
      <c r="H127" s="10"/>
      <c r="I127" s="52"/>
      <c r="K127" s="82"/>
      <c r="L127" s="80"/>
      <c r="M127" s="91"/>
      <c r="N127" s="82"/>
      <c r="O127" s="80"/>
      <c r="P127" s="91"/>
    </row>
    <row r="128" spans="1:16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  <c r="N128" s="83" t="s">
        <v>61</v>
      </c>
      <c r="O128" s="87"/>
      <c r="P128" s="92">
        <v>0</v>
      </c>
    </row>
  </sheetData>
  <sheetProtection algorithmName="SHA-512" hashValue="ADL5gdF5Qd5n4qoyQIXXH5KtTiepkj4KWDYQeesUg05gEfMQ/t2QXP559X8TGg3TckitXcewWFCpArPpTXlsFA==" saltValue="3ZNnEmaSfeITMXw4jYAjGg==" spinCount="100000" sheet="1" objects="1" scenarios="1" formatCells="0" selectLockedCells="1"/>
  <pageMargins left="0.70866141732283472" right="0.70866141732283472" top="0.74803149606299213" bottom="0.74803149606299213" header="0.31496062992125984" footer="0.31496062992125984"/>
  <pageSetup paperSize="9" scale="76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8" width="20.28515625" customWidth="1"/>
    <col min="9" max="11" width="24.7109375" customWidth="1"/>
    <col min="12" max="12" width="22.7109375" customWidth="1"/>
    <col min="13" max="13" width="25.85546875" customWidth="1"/>
    <col min="14" max="15" width="23.7109375" customWidth="1"/>
    <col min="16" max="16" width="23.5703125" customWidth="1"/>
    <col min="17" max="17" width="23.85546875" customWidth="1"/>
    <col min="18" max="19" width="23.7109375" customWidth="1"/>
    <col min="20" max="20" width="20.28515625" customWidth="1"/>
    <col min="21" max="24" width="10.7109375" customWidth="1"/>
    <col min="25" max="25" width="11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2 - February 2022</v>
      </c>
      <c r="K2" s="72" t="str">
        <f>'January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150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('January 2022'!O42)</f>
        <v>0</v>
      </c>
      <c r="P3" s="121">
        <f>('January 2022'!P42)</f>
        <v>0</v>
      </c>
      <c r="Q3" s="121">
        <f>('January 2022'!Q42)</f>
        <v>0</v>
      </c>
      <c r="R3" s="121">
        <f>('January 2022'!R42)</f>
        <v>0</v>
      </c>
      <c r="S3" s="122">
        <f>('January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SUM('January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SUM('January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SUM('January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44593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44594</v>
      </c>
      <c r="B10" s="9" t="s">
        <v>64</v>
      </c>
      <c r="C10" s="40">
        <v>0</v>
      </c>
      <c r="D10" s="40">
        <v>0</v>
      </c>
      <c r="E10" s="42">
        <f t="shared" ref="E10:E36" si="0">(C10-D10)-F10</f>
        <v>0</v>
      </c>
      <c r="F10" s="42">
        <f t="shared" ref="F10:F36" si="1">(C10-D10) /6</f>
        <v>0</v>
      </c>
      <c r="G10" s="43">
        <f t="shared" ref="G10:G36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44595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44596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44597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44598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44599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44600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44601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44602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44603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44604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44605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10" t="s">
        <v>10</v>
      </c>
      <c r="J21" s="13">
        <f>G101</f>
        <v>0</v>
      </c>
      <c r="K21" s="13">
        <f>G106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44606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44607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44608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44609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44610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44611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44612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44613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44614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5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44615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44616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44617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44618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44619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44620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/>
      <c r="B37" s="9"/>
      <c r="C37" s="40"/>
      <c r="D37" s="40"/>
      <c r="E37" s="42"/>
      <c r="F37" s="42"/>
      <c r="G37" s="43"/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95"/>
      <c r="B38" s="142"/>
      <c r="C38" s="42"/>
      <c r="D38" s="42"/>
      <c r="E38" s="42"/>
      <c r="F38" s="42"/>
      <c r="G38" s="4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142"/>
      <c r="C39" s="42"/>
      <c r="D39" s="42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SUM('January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2022'!A46)</f>
        <v>.</v>
      </c>
      <c r="D46" s="65"/>
    </row>
    <row r="47" spans="1:19" x14ac:dyDescent="0.25"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4">
        <f t="shared" ref="T53:T97" si="4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4">
        <f t="shared" si="4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4">
        <f t="shared" si="4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4">
        <f t="shared" si="4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4">
        <f t="shared" si="4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4">
        <f t="shared" si="4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4">
        <f t="shared" si="4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4">
        <f t="shared" si="4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4">
        <f t="shared" si="4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4">
        <f t="shared" si="4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4">
        <f t="shared" si="4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4">
        <f t="shared" si="4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4">
        <f t="shared" si="4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4">
        <f t="shared" si="4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4">
        <f t="shared" si="4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4">
        <f t="shared" si="4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4">
        <f t="shared" si="4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4">
        <f t="shared" si="4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4">
        <f t="shared" si="4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4">
        <f t="shared" si="4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4">
        <f t="shared" si="4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4">
        <f t="shared" si="4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4">
        <f t="shared" si="4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4">
        <f t="shared" si="4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4">
        <f t="shared" si="4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4">
        <f t="shared" si="4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4">
        <f t="shared" si="4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4">
        <f t="shared" si="4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4">
        <f t="shared" si="4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4">
        <f t="shared" si="4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4">
        <f t="shared" si="4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4">
        <f t="shared" si="4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4">
        <f t="shared" si="4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4">
        <f t="shared" si="4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4">
        <f t="shared" si="4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4">
        <f t="shared" si="4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4">
        <f t="shared" si="4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4">
        <f t="shared" si="4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4">
        <f t="shared" si="4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4">
        <f t="shared" si="4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4">
        <f t="shared" si="4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4">
        <f t="shared" si="4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4">
        <f t="shared" si="4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4">
        <f t="shared" si="4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4">
        <f t="shared" si="4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4">
        <f>SUM(C98:R98)</f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 t="shared" si="5"/>
        <v>0</v>
      </c>
      <c r="F101" s="41">
        <f t="shared" si="5"/>
        <v>0</v>
      </c>
      <c r="G101" s="41">
        <f t="shared" ref="G101:R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>SUM(P52:P99)</f>
        <v>0</v>
      </c>
      <c r="Q101" s="41"/>
      <c r="R101" s="41">
        <f t="shared" si="6"/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f>SUM('January 2022'!C106)</f>
        <v>0</v>
      </c>
      <c r="D104" s="41">
        <f>SUM('January 2022'!D106)</f>
        <v>0</v>
      </c>
      <c r="E104" s="41">
        <f>SUM('January 2022'!E106)</f>
        <v>0</v>
      </c>
      <c r="F104" s="41">
        <f>SUM('January 2022'!F106)</f>
        <v>0</v>
      </c>
      <c r="G104" s="41">
        <f>SUM('January 2022'!G106)</f>
        <v>0</v>
      </c>
      <c r="H104" s="41">
        <f>SUM('January 2022'!H106)</f>
        <v>0</v>
      </c>
      <c r="I104" s="41">
        <f>SUM('January 2022'!I106)</f>
        <v>0</v>
      </c>
      <c r="J104" s="41">
        <f>SUM('January 2022'!J106)</f>
        <v>0</v>
      </c>
      <c r="K104" s="41">
        <f>SUM('January 2022'!K106)</f>
        <v>0</v>
      </c>
      <c r="L104" s="41">
        <f>SUM('January 2022'!L106)</f>
        <v>0</v>
      </c>
      <c r="M104" s="41">
        <f>SUM('January 2022'!M106)</f>
        <v>0</v>
      </c>
      <c r="N104" s="41">
        <f>SUM('January 2022'!N106)</f>
        <v>0</v>
      </c>
      <c r="O104" s="41">
        <f>SUM('January 2022'!O106)</f>
        <v>0</v>
      </c>
      <c r="P104" s="41">
        <f>SUM('January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7">SUM(D101+D104)</f>
        <v>0</v>
      </c>
      <c r="E106" s="41">
        <f t="shared" si="7"/>
        <v>0</v>
      </c>
      <c r="F106" s="41">
        <f t="shared" si="7"/>
        <v>0</v>
      </c>
      <c r="G106" s="41">
        <f t="shared" ref="G106:O106" si="8">SUM(G101+G104)</f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154</v>
      </c>
      <c r="L110" s="84"/>
      <c r="M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</row>
    <row r="112" spans="1:25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(F40+'January 2022'!F40+'February 2022'!M112)</f>
        <v>0</v>
      </c>
      <c r="K112" s="81" t="s">
        <v>57</v>
      </c>
      <c r="L112" s="80"/>
      <c r="M112" s="88">
        <v>0</v>
      </c>
    </row>
    <row r="113" spans="1:13" x14ac:dyDescent="0.25">
      <c r="C113" s="32"/>
      <c r="F113" s="46"/>
      <c r="G113" s="10"/>
      <c r="H113" s="10"/>
      <c r="I113" s="52"/>
      <c r="K113" s="82"/>
      <c r="L113" s="80"/>
      <c r="M113" s="88"/>
    </row>
    <row r="114" spans="1:13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  <c r="K114" s="82" t="s">
        <v>62</v>
      </c>
      <c r="L114" s="80"/>
      <c r="M114" s="88">
        <v>0</v>
      </c>
    </row>
    <row r="115" spans="1:13" x14ac:dyDescent="0.25">
      <c r="F115" s="46"/>
      <c r="G115" s="10"/>
      <c r="H115" s="10"/>
      <c r="I115" s="52"/>
      <c r="K115" s="82"/>
      <c r="L115" s="80"/>
      <c r="M115" s="88"/>
    </row>
    <row r="116" spans="1:13" x14ac:dyDescent="0.25">
      <c r="F116" s="45" t="s">
        <v>54</v>
      </c>
      <c r="G116" s="10"/>
      <c r="H116" s="10"/>
      <c r="I116" s="52">
        <f>(I112)</f>
        <v>0</v>
      </c>
      <c r="K116" s="81" t="s">
        <v>54</v>
      </c>
      <c r="L116" s="80"/>
      <c r="M116" s="88">
        <v>0</v>
      </c>
    </row>
    <row r="117" spans="1:13" x14ac:dyDescent="0.25">
      <c r="F117" s="46"/>
      <c r="G117" s="10"/>
      <c r="H117" s="10"/>
      <c r="I117" s="52"/>
      <c r="K117" s="82"/>
      <c r="L117" s="80"/>
      <c r="M117" s="88"/>
    </row>
    <row r="118" spans="1:13" x14ac:dyDescent="0.25">
      <c r="F118" s="45" t="s">
        <v>55</v>
      </c>
      <c r="G118" s="10"/>
      <c r="H118" s="10"/>
      <c r="I118" s="52">
        <f>(R101+'January 2022'!R101+'February 2022'!M118)</f>
        <v>0</v>
      </c>
      <c r="K118" s="81" t="s">
        <v>55</v>
      </c>
      <c r="L118" s="80"/>
      <c r="M118" s="88">
        <v>0</v>
      </c>
    </row>
    <row r="119" spans="1:13" x14ac:dyDescent="0.25">
      <c r="F119" s="46"/>
      <c r="G119" s="10"/>
      <c r="H119" s="10"/>
      <c r="I119" s="52"/>
      <c r="K119" s="82"/>
      <c r="L119" s="80"/>
      <c r="M119" s="88"/>
    </row>
    <row r="120" spans="1:13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</row>
    <row r="121" spans="1:13" x14ac:dyDescent="0.25">
      <c r="F121" s="46"/>
      <c r="G121" s="10"/>
      <c r="H121" s="10"/>
      <c r="I121" s="52"/>
      <c r="K121" s="82"/>
      <c r="L121" s="80"/>
      <c r="M121" s="88"/>
    </row>
    <row r="122" spans="1:13" x14ac:dyDescent="0.25">
      <c r="F122" s="45" t="s">
        <v>58</v>
      </c>
      <c r="G122" s="10"/>
      <c r="H122" s="10"/>
      <c r="I122" s="52">
        <f>SUM(J40+'January 2022'!J40+'February 2022'!M122)</f>
        <v>0</v>
      </c>
      <c r="K122" s="81" t="s">
        <v>58</v>
      </c>
      <c r="L122" s="80"/>
      <c r="M122" s="88">
        <v>0</v>
      </c>
    </row>
    <row r="123" spans="1:13" x14ac:dyDescent="0.25">
      <c r="F123" s="46"/>
      <c r="G123" s="10"/>
      <c r="H123" s="10"/>
      <c r="I123" s="52"/>
      <c r="K123" s="82"/>
      <c r="L123" s="80"/>
      <c r="M123" s="88"/>
    </row>
    <row r="124" spans="1:13" x14ac:dyDescent="0.25">
      <c r="F124" s="46" t="s">
        <v>59</v>
      </c>
      <c r="G124" s="10"/>
      <c r="H124" s="10"/>
      <c r="I124" s="52">
        <f>SUM(X101+'January 2022'!X101+'February 2022'!M124)</f>
        <v>0</v>
      </c>
      <c r="K124" s="82" t="s">
        <v>59</v>
      </c>
      <c r="L124" s="80"/>
      <c r="M124" s="88">
        <v>0</v>
      </c>
    </row>
    <row r="125" spans="1:13" x14ac:dyDescent="0.25">
      <c r="F125" s="46"/>
      <c r="G125" s="10"/>
      <c r="H125" s="10"/>
      <c r="I125" s="52"/>
      <c r="K125" s="82"/>
      <c r="L125" s="80"/>
      <c r="M125" s="88"/>
    </row>
    <row r="126" spans="1:13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</row>
    <row r="127" spans="1:13" x14ac:dyDescent="0.25">
      <c r="F127" s="46"/>
      <c r="G127" s="10"/>
      <c r="H127" s="10"/>
      <c r="I127" s="52"/>
      <c r="K127" s="82"/>
      <c r="L127" s="80"/>
      <c r="M127" s="91"/>
    </row>
    <row r="128" spans="1:13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</row>
  </sheetData>
  <sheetProtection algorithmName="SHA-512" hashValue="L5QXYeqx2wEBSfbxZGTZeAFW7ojX3dgDWlFdDczQB+hpNu0yt300OMK3zwQOB/BAIopBFHi0JgbBPTGTrxNAqw==" saltValue="tNqmQpVO3Vnf3zf6NCHvOQ==" spinCount="100000" sheet="1" formatCells="0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3" width="20.42578125" customWidth="1"/>
    <col min="4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6" width="23.7109375" customWidth="1"/>
    <col min="17" max="17" width="23.85546875" customWidth="1"/>
    <col min="18" max="19" width="23.7109375" customWidth="1"/>
    <col min="20" max="20" width="20.42578125" customWidth="1"/>
    <col min="21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3 - March 2022</v>
      </c>
      <c r="K2" s="72" t="str">
        <f>'February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149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('February 2022'!O42)</f>
        <v>0</v>
      </c>
      <c r="P3" s="121">
        <f>('February 2022'!P42)</f>
        <v>0</v>
      </c>
      <c r="Q3" s="121">
        <f>('February 2022'!Q42)</f>
        <v>0</v>
      </c>
      <c r="R3" s="121">
        <f>('February 2022'!R42)</f>
        <v>0</v>
      </c>
      <c r="S3" s="122">
        <f>('February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SUM('February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SUM('February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SUM('February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44621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44622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44623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44624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44625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44626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44627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44628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44629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44630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44631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44632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44633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44634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44635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44636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44637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44638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44639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44640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44641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44642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44643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44644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44645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44646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44647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44648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44649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44650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44651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SUM('February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>SUM(E52:E99)</f>
        <v>0</v>
      </c>
      <c r="F101" s="41">
        <f t="shared" si="5"/>
        <v>0</v>
      </c>
      <c r="G101" s="41">
        <f t="shared" ref="G101:P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 t="shared" ref="R101" si="7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SUM('February 2022'!C106)</f>
        <v>0</v>
      </c>
      <c r="D104" s="41">
        <f>SUM('February 2022'!D106)</f>
        <v>0</v>
      </c>
      <c r="E104" s="41">
        <f>SUM('February 2022'!E106)</f>
        <v>0</v>
      </c>
      <c r="F104" s="41">
        <f>SUM('February 2022'!F106)</f>
        <v>0</v>
      </c>
      <c r="G104" s="41">
        <f>SUM('February 2022'!G106)</f>
        <v>0</v>
      </c>
      <c r="H104" s="41">
        <f>SUM('February 2022'!H106)</f>
        <v>0</v>
      </c>
      <c r="I104" s="41">
        <f>SUM('February 2022'!I106)</f>
        <v>0</v>
      </c>
      <c r="J104" s="41">
        <f>SUM('February 2022'!J106)</f>
        <v>0</v>
      </c>
      <c r="K104" s="41">
        <f>SUM('February 2022'!K106)</f>
        <v>0</v>
      </c>
      <c r="L104" s="41">
        <f>SUM('February 2022'!L106)</f>
        <v>0</v>
      </c>
      <c r="M104" s="41">
        <f>SUM('February 2022'!M106)</f>
        <v>0</v>
      </c>
      <c r="N104" s="41">
        <f>SUM('February 2022'!N106)</f>
        <v>0</v>
      </c>
      <c r="O104" s="41">
        <f>SUM('February 2022'!O106)</f>
        <v>0</v>
      </c>
      <c r="P104" s="41">
        <f>SUM('February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SUM('February 2022'!Y106)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F106" si="8">SUM(D101+D104)</f>
        <v>0</v>
      </c>
      <c r="E106" s="41">
        <f t="shared" si="8"/>
        <v>0</v>
      </c>
      <c r="F106" s="41">
        <f t="shared" si="8"/>
        <v>0</v>
      </c>
      <c r="G106" s="41">
        <f t="shared" ref="G106:P106" si="9">SUM(G101+G104)</f>
        <v>0</v>
      </c>
      <c r="H106" s="41">
        <f t="shared" si="9"/>
        <v>0</v>
      </c>
      <c r="I106" s="41">
        <f t="shared" si="9"/>
        <v>0</v>
      </c>
      <c r="J106" s="41">
        <f t="shared" si="9"/>
        <v>0</v>
      </c>
      <c r="K106" s="41">
        <f t="shared" si="9"/>
        <v>0</v>
      </c>
      <c r="L106" s="41">
        <f t="shared" si="9"/>
        <v>0</v>
      </c>
      <c r="M106" s="41">
        <f t="shared" si="9"/>
        <v>0</v>
      </c>
      <c r="N106" s="41">
        <f t="shared" si="9"/>
        <v>0</v>
      </c>
      <c r="O106" s="41">
        <f t="shared" si="9"/>
        <v>0</v>
      </c>
      <c r="P106" s="41">
        <f t="shared" si="9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2022'!F40+'January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2022'!R101+'January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2022'!J40+'January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2022'!X101+'January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qT+zv/6BeaIUgqpE7Kv9Q4NqTTyxmZH7azXi4JTZo0HrybKH/LrwMvl+6QeWoCULCfjizMKxIbiQi41TauLTxw==" saltValue="wcaMBebmmaYK8XhJseuCSQ==" spinCount="100000" sheet="1" objects="1" scenarios="1" formatCells="0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6" width="20.28515625" customWidth="1"/>
    <col min="7" max="7" width="20.42578125" customWidth="1"/>
    <col min="8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4 - April 2022</v>
      </c>
      <c r="K2" s="72" t="str">
        <f>'March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148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('March 2022'!O42)</f>
        <v>0</v>
      </c>
      <c r="P3" s="121">
        <f>('March 2022'!P42)</f>
        <v>0</v>
      </c>
      <c r="Q3" s="121">
        <f>('March 2022'!Q42)</f>
        <v>0</v>
      </c>
      <c r="R3" s="121">
        <f>('March 2022'!R42)</f>
        <v>0</v>
      </c>
      <c r="S3" s="122">
        <f>('March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SUM('March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SUM('March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SUM('March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44652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44653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44654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44655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44656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44657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44658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44659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44660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44661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44662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44663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44664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44665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44666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44667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44668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44669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44670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44671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44672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44673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44674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44675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44676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44677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44678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44679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44680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44681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143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SUM('March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P101" si="5">SUM(D52:D99)</f>
        <v>0</v>
      </c>
      <c r="E101" s="41">
        <f>SUM(E52:E99)</f>
        <v>0</v>
      </c>
      <c r="F101" s="41">
        <f t="shared" si="5"/>
        <v>0</v>
      </c>
      <c r="G101" s="41">
        <f t="shared" si="5"/>
        <v>0</v>
      </c>
      <c r="H101" s="41">
        <f t="shared" si="5"/>
        <v>0</v>
      </c>
      <c r="I101" s="41">
        <f t="shared" si="5"/>
        <v>0</v>
      </c>
      <c r="J101" s="41">
        <f t="shared" si="5"/>
        <v>0</v>
      </c>
      <c r="K101" s="41">
        <f t="shared" si="5"/>
        <v>0</v>
      </c>
      <c r="L101" s="41">
        <f t="shared" si="5"/>
        <v>0</v>
      </c>
      <c r="M101" s="41">
        <f t="shared" si="5"/>
        <v>0</v>
      </c>
      <c r="N101" s="41">
        <f t="shared" si="5"/>
        <v>0</v>
      </c>
      <c r="O101" s="41">
        <f t="shared" si="5"/>
        <v>0</v>
      </c>
      <c r="P101" s="41">
        <f t="shared" si="5"/>
        <v>0</v>
      </c>
      <c r="Q101" s="41"/>
      <c r="R101" s="41">
        <f t="shared" ref="R101" si="6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SUM('March 2022'!C106)</f>
        <v>0</v>
      </c>
      <c r="D104" s="41">
        <f>SUM('March 2022'!D106)</f>
        <v>0</v>
      </c>
      <c r="E104" s="41">
        <f>SUM('March 2022'!E106)</f>
        <v>0</v>
      </c>
      <c r="F104" s="41">
        <f>SUM('March 2022'!F106)</f>
        <v>0</v>
      </c>
      <c r="G104" s="41">
        <f>SUM('March 2022'!G106)</f>
        <v>0</v>
      </c>
      <c r="H104" s="41">
        <f>SUM('March 2022'!H106)</f>
        <v>0</v>
      </c>
      <c r="I104" s="41">
        <f>SUM('March 2022'!I106)</f>
        <v>0</v>
      </c>
      <c r="J104" s="41">
        <f>SUM('March 2022'!J106)</f>
        <v>0</v>
      </c>
      <c r="K104" s="41">
        <f>SUM('March 2022'!K106)</f>
        <v>0</v>
      </c>
      <c r="L104" s="41">
        <f>SUM('March 2022'!L106)</f>
        <v>0</v>
      </c>
      <c r="M104" s="41">
        <f>SUM('March 2022'!M106)</f>
        <v>0</v>
      </c>
      <c r="N104" s="41">
        <f>SUM('March 2022'!N106)</f>
        <v>0</v>
      </c>
      <c r="O104" s="41">
        <f>SUM('March 2022'!O106)</f>
        <v>0</v>
      </c>
      <c r="P104" s="41">
        <f>SUM('March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O106" si="7">SUM(D101+D104)</f>
        <v>0</v>
      </c>
      <c r="E106" s="41">
        <f t="shared" si="7"/>
        <v>0</v>
      </c>
      <c r="F106" s="41">
        <f t="shared" si="7"/>
        <v>0</v>
      </c>
      <c r="G106" s="41">
        <f t="shared" si="7"/>
        <v>0</v>
      </c>
      <c r="H106" s="41">
        <f t="shared" si="7"/>
        <v>0</v>
      </c>
      <c r="I106" s="41">
        <f t="shared" si="7"/>
        <v>0</v>
      </c>
      <c r="J106" s="41">
        <f t="shared" si="7"/>
        <v>0</v>
      </c>
      <c r="K106" s="41">
        <f t="shared" si="7"/>
        <v>0</v>
      </c>
      <c r="L106" s="41">
        <f t="shared" si="7"/>
        <v>0</v>
      </c>
      <c r="M106" s="41">
        <f t="shared" si="7"/>
        <v>0</v>
      </c>
      <c r="N106" s="41">
        <f t="shared" si="7"/>
        <v>0</v>
      </c>
      <c r="O106" s="41">
        <f t="shared" si="7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2022'!F40+'March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2022'!R101+'March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2022'!J40+'March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2022'!X101+'March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aB+ie7+8LFczCdN7KqUL5xmVvrcFv2h1lB+zdaXdXkkuK1RHBSrmuwuB6nOwO2pQyApkzq0EQtariYVQlgnVvg==" saltValue="LvU9kSmfR9ZfJEfchfl/zQ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5703125" customWidth="1"/>
    <col min="13" max="13" width="25.7109375" customWidth="1"/>
    <col min="14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5 - May 2022</v>
      </c>
      <c r="K2" s="72" t="str">
        <f>'April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147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('April 2022'!O42)</f>
        <v>0</v>
      </c>
      <c r="P3" s="121">
        <f>('April 2022'!P42)</f>
        <v>0</v>
      </c>
      <c r="Q3" s="121">
        <f>('April 2022'!Q42)</f>
        <v>0</v>
      </c>
      <c r="R3" s="121">
        <f>('April 2022'!R42)</f>
        <v>0</v>
      </c>
      <c r="S3" s="122">
        <f>('April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SUM('April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SUM('April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SUM('April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44682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44683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44684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44685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44686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44687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44688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44689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44690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44691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44692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44693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44694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44695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44696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44697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44698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44699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44700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44701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44702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44703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44704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44705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44706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44707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44708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44709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44710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44711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44712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SUM('April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SUM('April 2022'!C106)</f>
        <v>0</v>
      </c>
      <c r="D104" s="41">
        <f>SUM('April 2022'!D106)</f>
        <v>0</v>
      </c>
      <c r="E104" s="41">
        <f>SUM('April 2022'!E106)</f>
        <v>0</v>
      </c>
      <c r="F104" s="41">
        <f>SUM('April 2022'!F106)</f>
        <v>0</v>
      </c>
      <c r="G104" s="41">
        <f>SUM('April 2022'!G106)</f>
        <v>0</v>
      </c>
      <c r="H104" s="41">
        <f>SUM('April 2022'!H106)</f>
        <v>0</v>
      </c>
      <c r="I104" s="41">
        <f>SUM('April 2022'!I106)</f>
        <v>0</v>
      </c>
      <c r="J104" s="41">
        <f>SUM('April 2022'!J106)</f>
        <v>0</v>
      </c>
      <c r="K104" s="41">
        <f>SUM('April 2022'!K106)</f>
        <v>0</v>
      </c>
      <c r="L104" s="41">
        <f>SUM('April 2022'!L106)</f>
        <v>0</v>
      </c>
      <c r="M104" s="41">
        <f>SUM('April 2022'!M106)</f>
        <v>0</v>
      </c>
      <c r="N104" s="41">
        <f>SUM('April 2022'!N106)</f>
        <v>0</v>
      </c>
      <c r="O104" s="41">
        <f>SUM('April 2022'!O106)</f>
        <v>0</v>
      </c>
      <c r="P104" s="41">
        <f>SUM('April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SUM('April 2022'!C114)</f>
        <v>0</v>
      </c>
      <c r="F112" s="45" t="s">
        <v>57</v>
      </c>
      <c r="G112" s="10"/>
      <c r="H112" s="10"/>
      <c r="I112" s="52">
        <f>(F40+'April 2022'!F40+'March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2022'!R101+'March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2022'!J40+'March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2022'!X101+'March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QbqcqZiABFq9shfTosJFkFpruKVRePY7UHWRn2+AOAfd6ossc+PFJTsU63Tr0jfl5LgF/pkIrVfBlSj8NvL1sQ==" saltValue="vQ60V3Og1TcvF+KS1gPrLg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42578125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5" width="23.7109375" customWidth="1"/>
    <col min="16" max="16" width="23.5703125" customWidth="1"/>
    <col min="17" max="19" width="23.7109375" customWidth="1"/>
    <col min="20" max="20" width="20.28515625" customWidth="1"/>
    <col min="21" max="21" width="10.85546875" customWidth="1"/>
    <col min="22" max="24" width="10.710937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6 - June 2022</v>
      </c>
      <c r="K2" s="72" t="str">
        <f>'May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146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('May 2022'!O42)</f>
        <v>0</v>
      </c>
      <c r="P3" s="121">
        <f>('May 2022'!P42)</f>
        <v>0</v>
      </c>
      <c r="Q3" s="121">
        <f>('May 2022'!Q42)</f>
        <v>0</v>
      </c>
      <c r="R3" s="121">
        <f>('May 2022'!R42)</f>
        <v>0</v>
      </c>
      <c r="S3" s="122">
        <f>('May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SUM('May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SUM('May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SUM('May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44713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44714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44715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44716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44717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44718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44719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44720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44721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44722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44723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44724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44725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44726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44727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44728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44729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44730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44731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44732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44733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44734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44735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44736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44737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44738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44739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44740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44741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44742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SUM('May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SUM('May 2022'!C106)</f>
        <v>0</v>
      </c>
      <c r="D104" s="41">
        <f>SUM('May 2022'!D106)</f>
        <v>0</v>
      </c>
      <c r="E104" s="41">
        <f>SUM('May 2022'!E106)</f>
        <v>0</v>
      </c>
      <c r="F104" s="41">
        <f>SUM('May 2022'!F106)</f>
        <v>0</v>
      </c>
      <c r="G104" s="41">
        <f>SUM('May 2022'!G106)</f>
        <v>0</v>
      </c>
      <c r="H104" s="41">
        <f>SUM('May 2022'!H106)</f>
        <v>0</v>
      </c>
      <c r="I104" s="41">
        <f>SUM('May 2022'!I106)</f>
        <v>0</v>
      </c>
      <c r="J104" s="41">
        <f>SUM('May 2022'!J106)</f>
        <v>0</v>
      </c>
      <c r="K104" s="41">
        <f>SUM('May 2022'!K106)</f>
        <v>0</v>
      </c>
      <c r="L104" s="41">
        <f>SUM('May 2022'!L106)</f>
        <v>0</v>
      </c>
      <c r="M104" s="41">
        <f>SUM('May 2022'!M106)</f>
        <v>0</v>
      </c>
      <c r="N104" s="41">
        <f>SUM('May 2022'!N106)</f>
        <v>0</v>
      </c>
      <c r="O104" s="41">
        <f>SUM('May 2022'!O106)</f>
        <v>0</v>
      </c>
      <c r="P104" s="41">
        <f>SUM('May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SUM('May 2022'!C114)</f>
        <v>0</v>
      </c>
      <c r="F112" s="45" t="s">
        <v>57</v>
      </c>
      <c r="G112" s="10"/>
      <c r="H112" s="10"/>
      <c r="I112" s="52">
        <f>(F40+'April 2022'!F40+'May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2022'!R101+'May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2022'!J40+'May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2022'!X101+'May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KR3p2DMfZMmXhZfBEbBuFn2tfPV0c84W4U4fQMUiahADpswyuSBfLT//6DSpnsF/dfWM42Cw0NohpjWeovmebg==" saltValue="aLpkSf1ThEOrUjCYlDndXg==" spinCount="100000" sheet="1" objects="1" scenarios="1" formatCells="0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85546875" customWidth="1"/>
    <col min="14" max="19" width="23.7109375" customWidth="1"/>
    <col min="20" max="20" width="20.28515625" customWidth="1"/>
    <col min="21" max="23" width="10.7109375" customWidth="1"/>
    <col min="24" max="24" width="10.5703125" customWidth="1"/>
  </cols>
  <sheetData>
    <row r="1" spans="1:19" x14ac:dyDescent="0.25">
      <c r="A1" s="6" t="str">
        <f>'January 2022'!A1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7 - July 2022</v>
      </c>
      <c r="K2" s="72" t="str">
        <f>'June 2022'!K2</f>
        <v>Year 2022 to date</v>
      </c>
      <c r="L2" s="102" t="s">
        <v>1</v>
      </c>
      <c r="M2" s="103" t="s">
        <v>37</v>
      </c>
      <c r="N2" s="104" t="s">
        <v>67</v>
      </c>
      <c r="O2" s="117" t="str">
        <f>('January 2022'!O2)</f>
        <v>Current a/c 1</v>
      </c>
      <c r="P2" s="117" t="str">
        <f>('January 2022'!P2)</f>
        <v>Current a/c 2</v>
      </c>
      <c r="Q2" s="117" t="str">
        <f>('January 2022'!Q2)</f>
        <v>Deposit a/c</v>
      </c>
      <c r="R2" s="117" t="str">
        <f>('January 2022'!R2)</f>
        <v>Credit Card</v>
      </c>
      <c r="S2" s="118" t="str">
        <f>('January 2022'!S2)</f>
        <v>Charge Card</v>
      </c>
    </row>
    <row r="3" spans="1:19" x14ac:dyDescent="0.25">
      <c r="A3" s="1" t="s">
        <v>145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('June 2022'!O42)</f>
        <v>0</v>
      </c>
      <c r="P3" s="121">
        <f>('June 2022'!P42)</f>
        <v>0</v>
      </c>
      <c r="Q3" s="121">
        <f>('June 2022'!Q42)</f>
        <v>0</v>
      </c>
      <c r="R3" s="121">
        <f>('June 2022'!R42)</f>
        <v>0</v>
      </c>
      <c r="S3" s="122">
        <f>('June 2022'!S42)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SUM('June 2022'!K4+J4)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SUM('June 2022'!K5+J5)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SUM('June 2022'!K6+J6)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2022'!C7</f>
        <v>Sale Price</v>
      </c>
      <c r="D7" s="94" t="str">
        <f>'January 2022'!D7</f>
        <v>Cost Price</v>
      </c>
      <c r="E7" s="94" t="str">
        <f>'January 2022'!E7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44743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44744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44745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44746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44747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44748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44749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44750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44751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44752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44753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44754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44755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44756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44757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44758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44759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44760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44761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44762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44763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44764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44765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44766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44767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44768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44769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44770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44771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44772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44773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SUM('June 2022'!J44)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2022'!A46)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SUM('June 2022'!C106)</f>
        <v>0</v>
      </c>
      <c r="D104" s="41">
        <f>SUM('June 2022'!D106)</f>
        <v>0</v>
      </c>
      <c r="E104" s="41">
        <f>SUM('June 2022'!E106)</f>
        <v>0</v>
      </c>
      <c r="F104" s="41">
        <f>SUM('June 2022'!F106)</f>
        <v>0</v>
      </c>
      <c r="G104" s="41">
        <f>SUM('June 2022'!G106)</f>
        <v>0</v>
      </c>
      <c r="H104" s="41">
        <f>SUM('June 2022'!H106)</f>
        <v>0</v>
      </c>
      <c r="I104" s="41">
        <f>SUM('June 2022'!I106)</f>
        <v>0</v>
      </c>
      <c r="J104" s="41">
        <f>SUM('June 2022'!J106)</f>
        <v>0</v>
      </c>
      <c r="K104" s="41">
        <f>SUM('June 2022'!K106)</f>
        <v>0</v>
      </c>
      <c r="L104" s="41">
        <f>SUM('June 2022'!L106)</f>
        <v>0</v>
      </c>
      <c r="M104" s="41">
        <f>SUM('June 2022'!M106)</f>
        <v>0</v>
      </c>
      <c r="N104" s="41">
        <f>SUM('June 2022'!N106)</f>
        <v>0</v>
      </c>
      <c r="O104" s="41">
        <f>SUM('June 2022'!O106)</f>
        <v>0</v>
      </c>
      <c r="P104" s="41">
        <f>SUM('June 2022'!P106)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('June 2022'!C114)</f>
        <v>0</v>
      </c>
      <c r="F112" s="45" t="s">
        <v>57</v>
      </c>
      <c r="G112" s="10"/>
      <c r="H112" s="10"/>
      <c r="I112" s="52">
        <f>(F40+'May 2022'!F40+'June 2022'!F40)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(R101+'May 2022'!R101+'June 2022'!R101)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SUM(J40+'May 2022'!J40+'June 2022'!J40)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SUM(X101+'May 2022'!X101+'June 2022'!X101)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FREE STUFF</vt:lpstr>
      <vt:lpstr>Customers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Totals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Naomi Brown</cp:lastModifiedBy>
  <cp:lastPrinted>2012-01-27T19:55:58Z</cp:lastPrinted>
  <dcterms:created xsi:type="dcterms:W3CDTF">2012-01-04T13:34:57Z</dcterms:created>
  <dcterms:modified xsi:type="dcterms:W3CDTF">2021-12-21T15:26:02Z</dcterms:modified>
</cp:coreProperties>
</file>